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T:\Projects\CMS Price Transparency\2026 Revamp (Barret's Working Folder v3.0)\North Mississippi\"/>
    </mc:Choice>
  </mc:AlternateContent>
  <xr:revisionPtr revIDLastSave="0" documentId="13_ncr:1_{353E39C8-51F9-4B76-8CD6-448B3A43F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dated April 2026" sheetId="1" r:id="rId1"/>
  </sheets>
  <definedNames>
    <definedName name="_xlnm._FilterDatabase" localSheetId="0" hidden="1">'Updated April 2026'!$A$4:$AG$52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11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1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11" i="1"/>
</calcChain>
</file>

<file path=xl/sharedStrings.xml><?xml version="1.0" encoding="utf-8"?>
<sst xmlns="http://schemas.openxmlformats.org/spreadsheetml/2006/main" count="686" uniqueCount="98">
  <si>
    <t>Private Room</t>
  </si>
  <si>
    <t>Semi Private Room</t>
  </si>
  <si>
    <t>INTENSIVE CARE/HIGH ACUITY</t>
  </si>
  <si>
    <t>INTERMEDIATE CARE</t>
  </si>
  <si>
    <t>Line Item Description</t>
  </si>
  <si>
    <t>CPT Code or DRG</t>
  </si>
  <si>
    <t>Notes</t>
  </si>
  <si>
    <t>CDM Price
(Gross Charge)</t>
  </si>
  <si>
    <t>Discounted Cash Price</t>
  </si>
  <si>
    <t>De-identified minimum negotiated charge</t>
  </si>
  <si>
    <t>De-identified maximum negotiated charge</t>
  </si>
  <si>
    <t>Room and Board rate with 111 revenue code</t>
  </si>
  <si>
    <t>Room and Board rate with 206 revenue code</t>
  </si>
  <si>
    <t>N/A.  Negotiated rate based on submitted MS LTC DRG.</t>
  </si>
  <si>
    <t>N/A.  Negotiated rate based on Room &amp; Board revenue codes only.</t>
  </si>
  <si>
    <t>OTHER NOTES:</t>
  </si>
  <si>
    <t>LTACH's are inpatient only hospitals and do not provide outpatient services.</t>
  </si>
  <si>
    <t>MS LTC DRG rates exclude SSO's, high cost outliers and any site neutral payments</t>
  </si>
  <si>
    <t>Room and Board rate with 121 revenue code</t>
  </si>
  <si>
    <t>Room and Board rate with 209 revenue code</t>
  </si>
  <si>
    <t>ACPN- Commercial</t>
  </si>
  <si>
    <t>ACPN Medicare</t>
  </si>
  <si>
    <t>Dialysis</t>
  </si>
  <si>
    <t>Hemodialysis rate with 801 revenue code</t>
  </si>
  <si>
    <t>Room and Board rate with 202 revenue code</t>
  </si>
  <si>
    <t>HomeCare Connect Commercial</t>
  </si>
  <si>
    <t>NaphCare</t>
  </si>
  <si>
    <t>N/A.  Negotiated 85% of billed charges</t>
  </si>
  <si>
    <t>Galaxy Health PPO</t>
  </si>
  <si>
    <t>Wellpath</t>
  </si>
  <si>
    <t>UHC VA Communicty Care Network</t>
  </si>
  <si>
    <t>Blue Cross Blue Shield of Mississippi (AHS) Commercial, State and School Employees' Health Plan</t>
  </si>
  <si>
    <t>First Choice MS Commercial</t>
  </si>
  <si>
    <t>First Choice MS Humana, Shared Health and Clover Medicare</t>
  </si>
  <si>
    <t xml:space="preserve">MedNcrease Health Commerical </t>
  </si>
  <si>
    <t>N/A.  Negotiated 75% of billed charges</t>
  </si>
  <si>
    <t>United HealthCare Commercial-</t>
  </si>
  <si>
    <t>ECMO  OR  TRACH  W  MV  96+  HRS  OR  PDX  EXC  FACE, MOUTH &amp; NECK W MAJ O.R.</t>
  </si>
  <si>
    <t>TRACH  W  MV  96+  HRS  OR  PDX  EXC  FACE,  MOUTH &amp; NECK W/O MAJ O.R.</t>
  </si>
  <si>
    <t>PERIPH/CRANIAL  NERVE  &amp;  OTHER  NERV  SYST  PROC  W  MCC</t>
  </si>
  <si>
    <t>DEGENERATIVE  NERVOUS  SYSTEM  DISORDERS  W  MCC</t>
  </si>
  <si>
    <t>DEGENERATIVE NERVOUS SYSTEM DISORDERS W/O MCC</t>
  </si>
  <si>
    <t>OTHER RESP SYSTEM O.R. PROCEDURES W MCC</t>
  </si>
  <si>
    <t>PULMONARY EDEMA &amp; RESPIRATORY FAILURE</t>
  </si>
  <si>
    <t>RESPIRATORY SYSTEM DIAGNOSIS W VENTILATOR SUPPORT 96+ HOURS</t>
  </si>
  <si>
    <t>ACUTE &amp; SUBACUTE ENDOCARDITIS W MCC</t>
  </si>
  <si>
    <t>HEART FAILURE &amp; SHOCK W MCC</t>
  </si>
  <si>
    <t>G.I. HEMORRHAGE W/O CC/MCC</t>
  </si>
  <si>
    <t>ESOPHAGITIS, GASTROENT &amp; MISC DIGEST DISORDERS W MCC</t>
  </si>
  <si>
    <t>ESOPHAGITIS, GASTROENT &amp; MISC DIGEST DISORDERS W/O MCC</t>
  </si>
  <si>
    <t>WND DEBRID &amp; SKN GRFT EXC HAND, FOR MUSCULO-CONN TISS DIS W MCC</t>
  </si>
  <si>
    <t>OSTEOMYELITIS W MCC</t>
  </si>
  <si>
    <t>AFTERCARE, MUSCULOSKELETAL SYSTEM &amp; CONNECTIVE TISSUE W CC</t>
  </si>
  <si>
    <t>SKIN DEBRIDEMENT W CC</t>
  </si>
  <si>
    <t>CELLULITIS W/O MCC</t>
  </si>
  <si>
    <t>SKIN GRAFTS &amp; WOUND DEBRID FOR ENDOC, NUTRIT &amp; METAB DIS W MCC</t>
  </si>
  <si>
    <t>DIABETES W MCC</t>
  </si>
  <si>
    <t>DIABETES W CC</t>
  </si>
  <si>
    <t>KIDNEY &amp; URINARY TRACT INFECTIONS W MCC</t>
  </si>
  <si>
    <t>KIDNEY &amp; URINARY TRACT INFECTIONS W/O MCC</t>
  </si>
  <si>
    <t>INFECTIOUS &amp; PARASITIC DISEASES W O.R. PROCEDURE W MCC</t>
  </si>
  <si>
    <t>SEPTICEMIA W/O MV 96+ HOURS W/O MCC</t>
  </si>
  <si>
    <t>COMPLICATIONS OF TREATMENT W MCC</t>
  </si>
  <si>
    <t>SIGNS &amp; SYMPTOMS W MCC</t>
  </si>
  <si>
    <t>SIGNS &amp; SYMPTOMS W/O MCC</t>
  </si>
  <si>
    <t>AFTERCARE W CC/MCC</t>
  </si>
  <si>
    <t>EXTENSIVE O.R. PROCEDURE UNRELATED TO PRINCIPAL DIAGNOSIS W MCC</t>
  </si>
  <si>
    <t>EXTENSIVE  O.R.  PROCEDURE  UNRELATED  TO  PRINCIPAL  DIAGNOSIS  W  CC</t>
  </si>
  <si>
    <t>NON-EXTENSIVE  O.R.  PROC  UNRELATED  TO  PRINCIPAL DIAGNOSIS  W  MCC</t>
  </si>
  <si>
    <t>Average charges of total claim for this DRG</t>
  </si>
  <si>
    <t>Aetna Medicare Advantage HMO, PPO, POS</t>
  </si>
  <si>
    <t>Aetna Commercial HMO, PPO, POS, Select and Nat Adv</t>
  </si>
  <si>
    <t>BCBS Medicare Advantage/Patrius Health</t>
  </si>
  <si>
    <t>Cigna Commercial</t>
  </si>
  <si>
    <t>Cigna Healthsprings Medicare Advantage</t>
  </si>
  <si>
    <t>N/A.  Negotiated 88% of billed charges</t>
  </si>
  <si>
    <t>Humana Commercial and Medicare Advantage</t>
  </si>
  <si>
    <t>Magnolia Health /Wellcare. Wellcare by Allwell Medicare / Ambetter Magnolia Health Commeccial</t>
  </si>
  <si>
    <t>Molina Healtcare Commercial Market place and Medicare Options and Plus</t>
  </si>
  <si>
    <t>Paradigm Work Comp</t>
  </si>
  <si>
    <t>Prodigy Work Comp</t>
  </si>
  <si>
    <t>Three Rivers Networl Commercial</t>
  </si>
  <si>
    <t>Tricare Prime, Standard and Extra plans</t>
  </si>
  <si>
    <t xml:space="preserve"> VNPN Commercial, Medicare Advantage </t>
  </si>
  <si>
    <t xml:space="preserve"> VNPN Workers Comp </t>
  </si>
  <si>
    <t>N/A.  Negotiated rate based on 150% submitted MS LTC DRG.</t>
  </si>
  <si>
    <t>CELLULITIS  W  MCC</t>
  </si>
  <si>
    <t>NUTRITIONAL  &amp;  MISC  METABOLIC  DISORDERS  W  MCC</t>
  </si>
  <si>
    <t>OTHER  KIDNEY  &amp;  URINARY  TRACT  DIAGNOSES  W  MCC</t>
  </si>
  <si>
    <t>INFECTIONS,  FEMALE  REPRODUCTIVE  SYSTEM  W  MCC</t>
  </si>
  <si>
    <t>POSTOPERATIVE  OR  POST-TRAUMATIC  INFECTIONS  W O.R. PROC W MCC</t>
  </si>
  <si>
    <t>POSTOPERATIVE  &amp;  POST-TRAUMATIC  INFECTIONS W MCC</t>
  </si>
  <si>
    <t>SEPTICEMIA  W  MV  96+  HOURS</t>
  </si>
  <si>
    <t>SEPTICEMIA  W/O  MV  96+  HOURS  W  MCC</t>
  </si>
  <si>
    <t>WOUND  DEBRIDEMENTS  FOR  INJURIES  W  MCC</t>
  </si>
  <si>
    <t>SKIN  GRAFTS  FOR  INJURIES  W  CC/MCC</t>
  </si>
  <si>
    <t>North Mississippi- AMG Specialty Hospital</t>
  </si>
  <si>
    <t>Last updated:04/02/2026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</si>
</sst>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\(&quot;$&quot;#,##0.00\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/>
    <xf numFmtId="44" fontId="2" fillId="2" borderId="0" applyFont="0" applyFill="0" applyBorder="0" applyAlignment="0" applyProtection="0"/>
    <xf numFmtId="0" fontId="3" fillId="2" borderId="0"/>
    <xf numFmtId="0" fontId="1" fillId="2" borderId="0"/>
  </cellStyleXfs>
  <cellXfs count="38">
    <xf numFmtId="0" fontId="0" fillId="0" borderId="0" xfId="0"/>
    <xf numFmtId="0" fontId="4" fillId="3" borderId="1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 wrapText="1"/>
    </xf>
    <xf numFmtId="44" fontId="4" fillId="3" borderId="1" xfId="3" applyFont="1" applyFill="1" applyBorder="1" applyAlignment="1">
      <alignment horizontal="center" wrapText="1"/>
    </xf>
    <xf numFmtId="0" fontId="5" fillId="2" borderId="1" xfId="2" applyFont="1" applyBorder="1" applyAlignment="1">
      <alignment wrapText="1"/>
    </xf>
    <xf numFmtId="0" fontId="5" fillId="0" borderId="1" xfId="2" applyFont="1" applyFill="1" applyBorder="1" applyAlignment="1">
      <alignment wrapText="1"/>
    </xf>
    <xf numFmtId="0" fontId="4" fillId="4" borderId="0" xfId="0" applyFont="1" applyFill="1"/>
    <xf numFmtId="0" fontId="5" fillId="2" borderId="1" xfId="2" applyFont="1" applyBorder="1" applyAlignment="1">
      <alignment horizontal="left"/>
    </xf>
    <xf numFmtId="7" fontId="5" fillId="2" borderId="1" xfId="2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44" fontId="7" fillId="0" borderId="0" xfId="1" applyFont="1" applyBorder="1"/>
    <xf numFmtId="0" fontId="7" fillId="0" borderId="0" xfId="0" applyFont="1" applyAlignment="1">
      <alignment horizontal="left"/>
    </xf>
    <xf numFmtId="0" fontId="7" fillId="0" borderId="1" xfId="0" applyFont="1" applyBorder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164" fontId="5" fillId="2" borderId="1" xfId="4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1" xfId="4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 applyAlignment="1">
      <alignment horizontal="center" shrinkToFit="1"/>
    </xf>
    <xf numFmtId="164" fontId="5" fillId="0" borderId="1" xfId="4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" fontId="6" fillId="0" borderId="1" xfId="0" applyNumberFormat="1" applyFont="1" applyBorder="1" applyAlignment="1">
      <alignment horizontal="center" shrinkToFit="1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4" fontId="6" fillId="0" borderId="0" xfId="1" applyFont="1" applyBorder="1"/>
    <xf numFmtId="0" fontId="6" fillId="0" borderId="0" xfId="0" applyFont="1"/>
    <xf numFmtId="0" fontId="8" fillId="2" borderId="0" xfId="5" applyFont="1" applyAlignment="1">
      <alignment horizontal="left"/>
    </xf>
    <xf numFmtId="0" fontId="0" fillId="0" borderId="0" xfId="0" applyAlignment="1">
      <alignment horizontal="center"/>
    </xf>
    <xf numFmtId="44" fontId="0" fillId="0" borderId="0" xfId="1" applyFont="1" applyBorder="1"/>
    <xf numFmtId="0" fontId="0" fillId="0" borderId="0" xfId="0" applyAlignment="1">
      <alignment horizontal="left"/>
    </xf>
    <xf numFmtId="0" fontId="9" fillId="2" borderId="0" xfId="5" applyFont="1" applyAlignment="1">
      <alignment horizontal="left"/>
    </xf>
  </cellXfs>
  <cellStyles count="6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  <cellStyle name="Normal 3" xfId="5" xr:uid="{3761C4A8-5654-488C-B59B-151F8A1D1F96}"/>
    <cellStyle name="Normal_Sheet2" xfId="4" xr:uid="{00000000-0005-0000-0000-000004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6"/>
  <sheetViews>
    <sheetView tabSelected="1" zoomScaleNormal="100" workbookViewId="0">
      <pane xSplit="2" ySplit="4" topLeftCell="C5" activePane="bottomRight" state="frozen"/>
      <selection activeCell="B1" sqref="B1"/>
      <selection pane="topRight" activeCell="D1" sqref="D1"/>
      <selection pane="bottomLeft" activeCell="B2" sqref="B2"/>
      <selection pane="bottomRight" activeCell="A2" sqref="A2"/>
    </sheetView>
  </sheetViews>
  <sheetFormatPr defaultColWidth="9.1796875" defaultRowHeight="14.5" x14ac:dyDescent="0.35"/>
  <cols>
    <col min="1" max="1" width="51.1796875" style="12" customWidth="1"/>
    <col min="2" max="2" width="13" style="10" customWidth="1"/>
    <col min="3" max="3" width="40.1796875" style="11" customWidth="1"/>
    <col min="4" max="5" width="14.54296875" style="9" customWidth="1"/>
    <col min="6" max="6" width="22.54296875" style="9" customWidth="1"/>
    <col min="7" max="7" width="22.7265625" style="12" customWidth="1"/>
    <col min="8" max="20" width="22.7265625" style="9" customWidth="1"/>
    <col min="21" max="21" width="20.453125" style="9" customWidth="1"/>
    <col min="22" max="31" width="22.7265625" style="9" customWidth="1"/>
    <col min="32" max="32" width="21" style="9" customWidth="1"/>
    <col min="33" max="33" width="21.453125" style="9" customWidth="1"/>
    <col min="34" max="16384" width="9.1796875" style="9"/>
  </cols>
  <sheetData>
    <row r="1" spans="1:33" customFormat="1" x14ac:dyDescent="0.35">
      <c r="A1" s="33" t="s">
        <v>96</v>
      </c>
      <c r="B1" s="34"/>
      <c r="C1" s="35"/>
      <c r="F1" s="36"/>
    </row>
    <row r="2" spans="1:33" customFormat="1" x14ac:dyDescent="0.35">
      <c r="A2" s="37" t="s">
        <v>97</v>
      </c>
      <c r="B2" s="34"/>
      <c r="C2" s="35"/>
      <c r="F2" s="36"/>
    </row>
    <row r="4" spans="1:33" s="13" customFormat="1" ht="38.15" customHeight="1" x14ac:dyDescent="0.35">
      <c r="A4" s="1" t="s">
        <v>4</v>
      </c>
      <c r="B4" s="2" t="s">
        <v>5</v>
      </c>
      <c r="C4" s="2" t="s">
        <v>6</v>
      </c>
      <c r="D4" s="3" t="s">
        <v>7</v>
      </c>
      <c r="E4" s="3" t="s">
        <v>8</v>
      </c>
      <c r="F4" s="3" t="s">
        <v>70</v>
      </c>
      <c r="G4" s="3" t="s">
        <v>20</v>
      </c>
      <c r="H4" s="3" t="s">
        <v>21</v>
      </c>
      <c r="I4" s="3" t="s">
        <v>72</v>
      </c>
      <c r="J4" s="3" t="s">
        <v>74</v>
      </c>
      <c r="K4" s="3" t="s">
        <v>33</v>
      </c>
      <c r="L4" s="3" t="s">
        <v>28</v>
      </c>
      <c r="M4" s="3" t="s">
        <v>76</v>
      </c>
      <c r="N4" s="3" t="s">
        <v>34</v>
      </c>
      <c r="O4" s="3" t="s">
        <v>78</v>
      </c>
      <c r="P4" s="3" t="s">
        <v>81</v>
      </c>
      <c r="Q4" s="3" t="s">
        <v>82</v>
      </c>
      <c r="R4" s="3" t="s">
        <v>30</v>
      </c>
      <c r="S4" s="3" t="s">
        <v>77</v>
      </c>
      <c r="T4" s="3" t="s">
        <v>29</v>
      </c>
      <c r="U4" s="2" t="s">
        <v>71</v>
      </c>
      <c r="V4" s="2" t="s">
        <v>31</v>
      </c>
      <c r="W4" s="2" t="s">
        <v>73</v>
      </c>
      <c r="X4" s="2" t="s">
        <v>32</v>
      </c>
      <c r="Y4" s="2" t="s">
        <v>25</v>
      </c>
      <c r="Z4" s="2" t="s">
        <v>26</v>
      </c>
      <c r="AA4" s="2" t="s">
        <v>79</v>
      </c>
      <c r="AB4" s="2" t="s">
        <v>80</v>
      </c>
      <c r="AC4" s="2" t="s">
        <v>36</v>
      </c>
      <c r="AD4" s="2" t="s">
        <v>83</v>
      </c>
      <c r="AE4" s="2" t="s">
        <v>84</v>
      </c>
      <c r="AF4" s="2" t="s">
        <v>9</v>
      </c>
      <c r="AG4" s="2" t="s">
        <v>10</v>
      </c>
    </row>
    <row r="5" spans="1:33" s="13" customFormat="1" ht="38.15" customHeight="1" x14ac:dyDescent="0.35">
      <c r="A5" s="14" t="s">
        <v>0</v>
      </c>
      <c r="B5" s="15">
        <v>111</v>
      </c>
      <c r="C5" s="16" t="s">
        <v>11</v>
      </c>
      <c r="D5" s="17">
        <v>2041</v>
      </c>
      <c r="E5" s="17">
        <v>2041</v>
      </c>
      <c r="F5" s="24" t="s">
        <v>13</v>
      </c>
      <c r="G5" s="24" t="s">
        <v>27</v>
      </c>
      <c r="H5" s="5" t="s">
        <v>13</v>
      </c>
      <c r="I5" s="5" t="s">
        <v>13</v>
      </c>
      <c r="J5" s="5" t="s">
        <v>13</v>
      </c>
      <c r="K5" s="5" t="s">
        <v>13</v>
      </c>
      <c r="L5" s="24" t="s">
        <v>75</v>
      </c>
      <c r="M5" s="5" t="s">
        <v>13</v>
      </c>
      <c r="N5" s="24" t="s">
        <v>35</v>
      </c>
      <c r="O5" s="5" t="s">
        <v>13</v>
      </c>
      <c r="P5" s="21" t="s">
        <v>85</v>
      </c>
      <c r="Q5" s="5" t="s">
        <v>13</v>
      </c>
      <c r="R5" s="5" t="s">
        <v>13</v>
      </c>
      <c r="S5" s="5" t="s">
        <v>13</v>
      </c>
      <c r="T5" s="5" t="s">
        <v>13</v>
      </c>
      <c r="U5" s="21">
        <v>1300</v>
      </c>
      <c r="V5" s="21">
        <v>1800</v>
      </c>
      <c r="W5" s="21">
        <v>1450</v>
      </c>
      <c r="X5" s="21">
        <v>1475</v>
      </c>
      <c r="Y5" s="21">
        <v>1300</v>
      </c>
      <c r="Z5" s="21">
        <v>1800</v>
      </c>
      <c r="AA5" s="21">
        <v>2300</v>
      </c>
      <c r="AB5" s="21">
        <v>3000</v>
      </c>
      <c r="AC5" s="21">
        <v>1300</v>
      </c>
      <c r="AD5" s="21">
        <v>3000</v>
      </c>
      <c r="AE5" s="21">
        <v>3000</v>
      </c>
      <c r="AF5" s="21">
        <v>840</v>
      </c>
      <c r="AG5" s="21">
        <v>3470.09</v>
      </c>
    </row>
    <row r="6" spans="1:33" s="13" customFormat="1" ht="38.15" customHeight="1" x14ac:dyDescent="0.35">
      <c r="A6" s="14" t="s">
        <v>1</v>
      </c>
      <c r="B6" s="15">
        <v>121</v>
      </c>
      <c r="C6" s="16" t="s">
        <v>18</v>
      </c>
      <c r="D6" s="17">
        <v>2041</v>
      </c>
      <c r="E6" s="17">
        <v>2041</v>
      </c>
      <c r="F6" s="24" t="s">
        <v>13</v>
      </c>
      <c r="G6" s="24" t="s">
        <v>27</v>
      </c>
      <c r="H6" s="5" t="s">
        <v>13</v>
      </c>
      <c r="I6" s="5" t="s">
        <v>13</v>
      </c>
      <c r="J6" s="5" t="s">
        <v>13</v>
      </c>
      <c r="K6" s="5" t="s">
        <v>13</v>
      </c>
      <c r="L6" s="24" t="s">
        <v>75</v>
      </c>
      <c r="M6" s="5" t="s">
        <v>13</v>
      </c>
      <c r="N6" s="24" t="s">
        <v>35</v>
      </c>
      <c r="O6" s="5" t="s">
        <v>13</v>
      </c>
      <c r="P6" s="21" t="s">
        <v>85</v>
      </c>
      <c r="Q6" s="5" t="s">
        <v>13</v>
      </c>
      <c r="R6" s="5" t="s">
        <v>13</v>
      </c>
      <c r="S6" s="5" t="s">
        <v>13</v>
      </c>
      <c r="T6" s="5" t="s">
        <v>13</v>
      </c>
      <c r="U6" s="21">
        <v>1300</v>
      </c>
      <c r="V6" s="21">
        <v>1800</v>
      </c>
      <c r="W6" s="21">
        <v>1450</v>
      </c>
      <c r="X6" s="21">
        <v>1475</v>
      </c>
      <c r="Y6" s="21">
        <v>1300</v>
      </c>
      <c r="Z6" s="21">
        <v>1800</v>
      </c>
      <c r="AA6" s="21">
        <v>2300</v>
      </c>
      <c r="AB6" s="21">
        <v>3000</v>
      </c>
      <c r="AC6" s="21">
        <v>1300</v>
      </c>
      <c r="AD6" s="21">
        <v>3000</v>
      </c>
      <c r="AE6" s="21">
        <v>3000</v>
      </c>
      <c r="AF6" s="21">
        <v>840</v>
      </c>
      <c r="AG6" s="21">
        <v>3470.09</v>
      </c>
    </row>
    <row r="7" spans="1:33" s="13" customFormat="1" ht="38.15" customHeight="1" x14ac:dyDescent="0.35">
      <c r="A7" s="18" t="s">
        <v>2</v>
      </c>
      <c r="B7" s="19">
        <v>209</v>
      </c>
      <c r="C7" s="20" t="s">
        <v>19</v>
      </c>
      <c r="D7" s="17">
        <v>3213</v>
      </c>
      <c r="E7" s="17">
        <v>3213</v>
      </c>
      <c r="F7" s="24" t="s">
        <v>13</v>
      </c>
      <c r="G7" s="24" t="s">
        <v>27</v>
      </c>
      <c r="H7" s="5" t="s">
        <v>13</v>
      </c>
      <c r="I7" s="5" t="s">
        <v>13</v>
      </c>
      <c r="J7" s="5" t="s">
        <v>13</v>
      </c>
      <c r="K7" s="5" t="s">
        <v>13</v>
      </c>
      <c r="L7" s="24" t="s">
        <v>75</v>
      </c>
      <c r="M7" s="5" t="s">
        <v>13</v>
      </c>
      <c r="N7" s="24" t="s">
        <v>35</v>
      </c>
      <c r="O7" s="5" t="s">
        <v>13</v>
      </c>
      <c r="P7" s="21" t="s">
        <v>85</v>
      </c>
      <c r="Q7" s="5" t="s">
        <v>13</v>
      </c>
      <c r="R7" s="5" t="s">
        <v>13</v>
      </c>
      <c r="S7" s="5" t="s">
        <v>13</v>
      </c>
      <c r="T7" s="5" t="s">
        <v>13</v>
      </c>
      <c r="U7" s="21">
        <v>1600</v>
      </c>
      <c r="V7" s="21">
        <v>1800</v>
      </c>
      <c r="W7" s="21">
        <v>1850</v>
      </c>
      <c r="X7" s="21">
        <v>1996</v>
      </c>
      <c r="Y7" s="21">
        <v>1550</v>
      </c>
      <c r="Z7" s="21">
        <v>2300</v>
      </c>
      <c r="AA7" s="21">
        <v>3200</v>
      </c>
      <c r="AB7" s="21">
        <v>3000</v>
      </c>
      <c r="AC7" s="21">
        <v>1560</v>
      </c>
      <c r="AD7" s="21">
        <v>3000</v>
      </c>
      <c r="AE7" s="21">
        <v>3000</v>
      </c>
      <c r="AF7" s="21">
        <v>840</v>
      </c>
      <c r="AG7" s="21">
        <v>3470.09</v>
      </c>
    </row>
    <row r="8" spans="1:33" s="13" customFormat="1" ht="38.15" customHeight="1" x14ac:dyDescent="0.35">
      <c r="A8" s="18" t="s">
        <v>3</v>
      </c>
      <c r="B8" s="19">
        <v>206</v>
      </c>
      <c r="C8" s="20" t="s">
        <v>12</v>
      </c>
      <c r="D8" s="17">
        <v>2490</v>
      </c>
      <c r="E8" s="17">
        <v>2490</v>
      </c>
      <c r="F8" s="24" t="s">
        <v>13</v>
      </c>
      <c r="G8" s="24" t="s">
        <v>27</v>
      </c>
      <c r="H8" s="5" t="s">
        <v>13</v>
      </c>
      <c r="I8" s="5" t="s">
        <v>13</v>
      </c>
      <c r="J8" s="5" t="s">
        <v>13</v>
      </c>
      <c r="K8" s="5" t="s">
        <v>13</v>
      </c>
      <c r="L8" s="24" t="s">
        <v>75</v>
      </c>
      <c r="M8" s="5" t="s">
        <v>13</v>
      </c>
      <c r="N8" s="24" t="s">
        <v>35</v>
      </c>
      <c r="O8" s="5" t="s">
        <v>13</v>
      </c>
      <c r="P8" s="21" t="s">
        <v>85</v>
      </c>
      <c r="Q8" s="5" t="s">
        <v>13</v>
      </c>
      <c r="R8" s="5" t="s">
        <v>13</v>
      </c>
      <c r="S8" s="5" t="s">
        <v>13</v>
      </c>
      <c r="T8" s="5" t="s">
        <v>13</v>
      </c>
      <c r="U8" s="21">
        <v>1450</v>
      </c>
      <c r="V8" s="21">
        <v>1800</v>
      </c>
      <c r="W8" s="21">
        <v>1600</v>
      </c>
      <c r="X8" s="21">
        <v>1996</v>
      </c>
      <c r="Y8" s="21">
        <v>1450</v>
      </c>
      <c r="Z8" s="21">
        <v>2000</v>
      </c>
      <c r="AA8" s="21">
        <v>2600</v>
      </c>
      <c r="AB8" s="21">
        <v>3000</v>
      </c>
      <c r="AC8" s="21">
        <v>1450</v>
      </c>
      <c r="AD8" s="21">
        <v>3000</v>
      </c>
      <c r="AE8" s="21">
        <v>3000</v>
      </c>
      <c r="AF8" s="21">
        <v>840</v>
      </c>
      <c r="AG8" s="21">
        <v>4588.01</v>
      </c>
    </row>
    <row r="9" spans="1:33" s="13" customFormat="1" ht="38.15" customHeight="1" x14ac:dyDescent="0.35">
      <c r="A9" s="18" t="s">
        <v>3</v>
      </c>
      <c r="B9" s="19">
        <v>202</v>
      </c>
      <c r="C9" s="20" t="s">
        <v>24</v>
      </c>
      <c r="D9" s="17">
        <v>2490</v>
      </c>
      <c r="E9" s="17">
        <v>2490</v>
      </c>
      <c r="F9" s="24" t="s">
        <v>13</v>
      </c>
      <c r="G9" s="24" t="s">
        <v>27</v>
      </c>
      <c r="H9" s="5" t="s">
        <v>13</v>
      </c>
      <c r="I9" s="5" t="s">
        <v>13</v>
      </c>
      <c r="J9" s="5" t="s">
        <v>13</v>
      </c>
      <c r="K9" s="5" t="s">
        <v>13</v>
      </c>
      <c r="L9" s="24" t="s">
        <v>75</v>
      </c>
      <c r="M9" s="5" t="s">
        <v>13</v>
      </c>
      <c r="N9" s="24" t="s">
        <v>35</v>
      </c>
      <c r="O9" s="5" t="s">
        <v>13</v>
      </c>
      <c r="P9" s="21" t="s">
        <v>85</v>
      </c>
      <c r="Q9" s="5" t="s">
        <v>13</v>
      </c>
      <c r="R9" s="5" t="s">
        <v>13</v>
      </c>
      <c r="S9" s="5" t="s">
        <v>13</v>
      </c>
      <c r="T9" s="5" t="s">
        <v>13</v>
      </c>
      <c r="U9" s="21">
        <v>1600</v>
      </c>
      <c r="V9" s="21">
        <v>1800</v>
      </c>
      <c r="W9" s="21">
        <v>1850</v>
      </c>
      <c r="X9" s="21">
        <v>1996</v>
      </c>
      <c r="Y9" s="21">
        <v>1550</v>
      </c>
      <c r="Z9" s="21">
        <v>2300</v>
      </c>
      <c r="AA9" s="21">
        <v>3200</v>
      </c>
      <c r="AB9" s="21">
        <v>3000</v>
      </c>
      <c r="AC9" s="21">
        <v>1560</v>
      </c>
      <c r="AD9" s="21">
        <v>3000</v>
      </c>
      <c r="AE9" s="21">
        <v>3000</v>
      </c>
      <c r="AF9" s="21">
        <v>840</v>
      </c>
      <c r="AG9" s="21">
        <v>5705.96</v>
      </c>
    </row>
    <row r="10" spans="1:33" s="13" customFormat="1" ht="38.15" customHeight="1" x14ac:dyDescent="0.35">
      <c r="A10" s="18" t="s">
        <v>22</v>
      </c>
      <c r="B10" s="19">
        <v>801</v>
      </c>
      <c r="C10" s="20" t="s">
        <v>23</v>
      </c>
      <c r="D10" s="21">
        <v>1370</v>
      </c>
      <c r="E10" s="21">
        <v>1370</v>
      </c>
      <c r="F10" s="24" t="s">
        <v>13</v>
      </c>
      <c r="G10" s="24" t="s">
        <v>27</v>
      </c>
      <c r="H10" s="5" t="s">
        <v>13</v>
      </c>
      <c r="I10" s="5" t="s">
        <v>13</v>
      </c>
      <c r="J10" s="5" t="s">
        <v>13</v>
      </c>
      <c r="K10" s="5" t="s">
        <v>13</v>
      </c>
      <c r="L10" s="24" t="s">
        <v>75</v>
      </c>
      <c r="M10" s="5" t="s">
        <v>13</v>
      </c>
      <c r="N10" s="24" t="s">
        <v>35</v>
      </c>
      <c r="O10" s="5" t="s">
        <v>13</v>
      </c>
      <c r="P10" s="21" t="s">
        <v>85</v>
      </c>
      <c r="Q10" s="5" t="s">
        <v>13</v>
      </c>
      <c r="R10" s="5" t="s">
        <v>13</v>
      </c>
      <c r="S10" s="5" t="s">
        <v>13</v>
      </c>
      <c r="T10" s="5" t="s">
        <v>13</v>
      </c>
      <c r="U10" s="21">
        <v>450</v>
      </c>
      <c r="V10" s="21">
        <v>0</v>
      </c>
      <c r="W10" s="21">
        <v>0</v>
      </c>
      <c r="X10" s="21">
        <v>0</v>
      </c>
      <c r="Y10" s="21">
        <v>450</v>
      </c>
      <c r="Z10" s="21">
        <v>420</v>
      </c>
      <c r="AA10" s="21">
        <v>0</v>
      </c>
      <c r="AB10" s="21">
        <v>0</v>
      </c>
      <c r="AC10" s="21">
        <v>0</v>
      </c>
      <c r="AD10" s="21">
        <v>3000</v>
      </c>
      <c r="AE10" s="21">
        <v>0</v>
      </c>
      <c r="AF10" s="21">
        <v>200</v>
      </c>
      <c r="AG10" s="21">
        <v>500</v>
      </c>
    </row>
    <row r="11" spans="1:33" s="13" customFormat="1" ht="38.15" customHeight="1" x14ac:dyDescent="0.35">
      <c r="A11" s="22" t="s">
        <v>37</v>
      </c>
      <c r="B11" s="23">
        <v>3</v>
      </c>
      <c r="C11" s="7" t="s">
        <v>69</v>
      </c>
      <c r="D11" s="17">
        <v>267297.55</v>
      </c>
      <c r="E11" s="17">
        <v>267297.55</v>
      </c>
      <c r="F11" s="17">
        <v>146374.46186070383</v>
      </c>
      <c r="G11" s="17">
        <f t="shared" ref="G11:G52" si="0">D11*0.85</f>
        <v>227202.91749999998</v>
      </c>
      <c r="H11" s="17">
        <f>F11</f>
        <v>146374.46186070383</v>
      </c>
      <c r="I11" s="21">
        <f t="shared" ref="I11:I52" si="1">F11</f>
        <v>146374.46186070383</v>
      </c>
      <c r="J11" s="21">
        <f t="shared" ref="J11:J52" si="2">F11</f>
        <v>146374.46186070383</v>
      </c>
      <c r="K11" s="17">
        <f t="shared" ref="K11:K52" si="3">F11</f>
        <v>146374.46186070383</v>
      </c>
      <c r="L11" s="17">
        <f t="shared" ref="L11:L52" si="4">D11*0.88</f>
        <v>235221.84399999998</v>
      </c>
      <c r="M11" s="21">
        <f t="shared" ref="M11:M52" si="5">F11</f>
        <v>146374.46186070383</v>
      </c>
      <c r="N11" s="8">
        <f t="shared" ref="N11:N52" si="6">D11*0.75</f>
        <v>200473.16249999998</v>
      </c>
      <c r="O11" s="21">
        <f t="shared" ref="O11:O52" si="7">F11</f>
        <v>146374.46186070383</v>
      </c>
      <c r="P11" s="24">
        <f>F11*1.5</f>
        <v>219561.69279105574</v>
      </c>
      <c r="Q11" s="21">
        <f t="shared" ref="Q11:Q52" si="8">F11</f>
        <v>146374.46186070383</v>
      </c>
      <c r="R11" s="17">
        <f t="shared" ref="R11:R52" si="9">F11</f>
        <v>146374.46186070383</v>
      </c>
      <c r="S11" s="21">
        <f t="shared" ref="S11:S52" si="10">F11</f>
        <v>146374.46186070383</v>
      </c>
      <c r="T11" s="17">
        <f t="shared" ref="T11:T52" si="11">F11</f>
        <v>146374.46186070383</v>
      </c>
      <c r="U11" s="5" t="s">
        <v>14</v>
      </c>
      <c r="V11" s="4" t="s">
        <v>14</v>
      </c>
      <c r="W11" s="5" t="s">
        <v>14</v>
      </c>
      <c r="X11" s="4" t="s">
        <v>14</v>
      </c>
      <c r="Y11" s="4" t="s">
        <v>14</v>
      </c>
      <c r="Z11" s="4" t="s">
        <v>14</v>
      </c>
      <c r="AA11" s="5" t="s">
        <v>14</v>
      </c>
      <c r="AB11" s="5" t="s">
        <v>14</v>
      </c>
      <c r="AC11" s="4" t="s">
        <v>14</v>
      </c>
      <c r="AD11" s="4" t="s">
        <v>14</v>
      </c>
      <c r="AE11" s="5" t="s">
        <v>14</v>
      </c>
      <c r="AF11" s="17">
        <f>F11*0.85</f>
        <v>124418.29258159825</v>
      </c>
      <c r="AG11" s="17">
        <f>F11*1.5</f>
        <v>219561.69279105574</v>
      </c>
    </row>
    <row r="12" spans="1:33" s="13" customFormat="1" ht="38.15" customHeight="1" x14ac:dyDescent="0.35">
      <c r="A12" s="22" t="s">
        <v>38</v>
      </c>
      <c r="B12" s="23">
        <v>4</v>
      </c>
      <c r="C12" s="7" t="s">
        <v>69</v>
      </c>
      <c r="D12" s="17">
        <v>200814.484</v>
      </c>
      <c r="E12" s="17">
        <v>200814.484</v>
      </c>
      <c r="F12" s="21">
        <v>122711.12610819541</v>
      </c>
      <c r="G12" s="17">
        <f t="shared" si="0"/>
        <v>170692.31140000001</v>
      </c>
      <c r="H12" s="17">
        <f t="shared" ref="H12:H52" si="12">F12</f>
        <v>122711.12610819541</v>
      </c>
      <c r="I12" s="21">
        <f t="shared" si="1"/>
        <v>122711.12610819541</v>
      </c>
      <c r="J12" s="21">
        <f t="shared" si="2"/>
        <v>122711.12610819541</v>
      </c>
      <c r="K12" s="17">
        <f t="shared" si="3"/>
        <v>122711.12610819541</v>
      </c>
      <c r="L12" s="17">
        <f t="shared" si="4"/>
        <v>176716.74591999999</v>
      </c>
      <c r="M12" s="21">
        <f t="shared" si="5"/>
        <v>122711.12610819541</v>
      </c>
      <c r="N12" s="8">
        <f t="shared" si="6"/>
        <v>150610.86300000001</v>
      </c>
      <c r="O12" s="21">
        <f t="shared" si="7"/>
        <v>122711.12610819541</v>
      </c>
      <c r="P12" s="24">
        <f t="shared" ref="P12:P52" si="13">F12*1.5</f>
        <v>184066.68916229313</v>
      </c>
      <c r="Q12" s="21">
        <f t="shared" si="8"/>
        <v>122711.12610819541</v>
      </c>
      <c r="R12" s="17">
        <f t="shared" si="9"/>
        <v>122711.12610819541</v>
      </c>
      <c r="S12" s="21">
        <f t="shared" si="10"/>
        <v>122711.12610819541</v>
      </c>
      <c r="T12" s="17">
        <f t="shared" si="11"/>
        <v>122711.12610819541</v>
      </c>
      <c r="U12" s="5" t="s">
        <v>14</v>
      </c>
      <c r="V12" s="4" t="s">
        <v>14</v>
      </c>
      <c r="W12" s="5" t="s">
        <v>14</v>
      </c>
      <c r="X12" s="4" t="s">
        <v>14</v>
      </c>
      <c r="Y12" s="4" t="s">
        <v>14</v>
      </c>
      <c r="Z12" s="4" t="s">
        <v>14</v>
      </c>
      <c r="AA12" s="5" t="s">
        <v>14</v>
      </c>
      <c r="AB12" s="5" t="s">
        <v>14</v>
      </c>
      <c r="AC12" s="4" t="s">
        <v>14</v>
      </c>
      <c r="AD12" s="4" t="s">
        <v>14</v>
      </c>
      <c r="AE12" s="5" t="s">
        <v>14</v>
      </c>
      <c r="AF12" s="17">
        <f t="shared" ref="AF12:AF52" si="14">F12*0.85</f>
        <v>104304.4571919661</v>
      </c>
      <c r="AG12" s="17">
        <f t="shared" ref="AG12:AG52" si="15">F12*1.5</f>
        <v>184066.68916229313</v>
      </c>
    </row>
    <row r="13" spans="1:33" s="13" customFormat="1" ht="38.15" customHeight="1" x14ac:dyDescent="0.35">
      <c r="A13" s="22" t="s">
        <v>39</v>
      </c>
      <c r="B13" s="23">
        <v>40</v>
      </c>
      <c r="C13" s="7" t="s">
        <v>69</v>
      </c>
      <c r="D13" s="17">
        <v>93516.69</v>
      </c>
      <c r="E13" s="17">
        <v>93516.69</v>
      </c>
      <c r="F13" s="21">
        <v>57521.467997949469</v>
      </c>
      <c r="G13" s="17">
        <f t="shared" si="0"/>
        <v>79489.186499999996</v>
      </c>
      <c r="H13" s="17">
        <f t="shared" si="12"/>
        <v>57521.467997949469</v>
      </c>
      <c r="I13" s="21">
        <f t="shared" si="1"/>
        <v>57521.467997949469</v>
      </c>
      <c r="J13" s="21">
        <f t="shared" si="2"/>
        <v>57521.467997949469</v>
      </c>
      <c r="K13" s="17">
        <f t="shared" si="3"/>
        <v>57521.467997949469</v>
      </c>
      <c r="L13" s="17">
        <f t="shared" si="4"/>
        <v>82294.6872</v>
      </c>
      <c r="M13" s="21">
        <f t="shared" si="5"/>
        <v>57521.467997949469</v>
      </c>
      <c r="N13" s="8">
        <f t="shared" si="6"/>
        <v>70137.517500000002</v>
      </c>
      <c r="O13" s="21">
        <f t="shared" si="7"/>
        <v>57521.467997949469</v>
      </c>
      <c r="P13" s="24">
        <f t="shared" si="13"/>
        <v>86282.20199692421</v>
      </c>
      <c r="Q13" s="21">
        <f t="shared" si="8"/>
        <v>57521.467997949469</v>
      </c>
      <c r="R13" s="17">
        <f t="shared" si="9"/>
        <v>57521.467997949469</v>
      </c>
      <c r="S13" s="21">
        <f t="shared" si="10"/>
        <v>57521.467997949469</v>
      </c>
      <c r="T13" s="17">
        <f t="shared" si="11"/>
        <v>57521.467997949469</v>
      </c>
      <c r="U13" s="5" t="s">
        <v>14</v>
      </c>
      <c r="V13" s="4" t="s">
        <v>14</v>
      </c>
      <c r="W13" s="5" t="s">
        <v>14</v>
      </c>
      <c r="X13" s="4" t="s">
        <v>14</v>
      </c>
      <c r="Y13" s="4" t="s">
        <v>14</v>
      </c>
      <c r="Z13" s="4" t="s">
        <v>14</v>
      </c>
      <c r="AA13" s="5" t="s">
        <v>14</v>
      </c>
      <c r="AB13" s="5" t="s">
        <v>14</v>
      </c>
      <c r="AC13" s="4" t="s">
        <v>14</v>
      </c>
      <c r="AD13" s="4" t="s">
        <v>14</v>
      </c>
      <c r="AE13" s="5" t="s">
        <v>14</v>
      </c>
      <c r="AF13" s="17">
        <f t="shared" si="14"/>
        <v>48893.247798257049</v>
      </c>
      <c r="AG13" s="17">
        <f t="shared" si="15"/>
        <v>86282.20199692421</v>
      </c>
    </row>
    <row r="14" spans="1:33" s="13" customFormat="1" ht="38.15" customHeight="1" x14ac:dyDescent="0.35">
      <c r="A14" s="22" t="s">
        <v>40</v>
      </c>
      <c r="B14" s="23">
        <v>56</v>
      </c>
      <c r="C14" s="7" t="s">
        <v>69</v>
      </c>
      <c r="D14" s="17">
        <v>136557.935</v>
      </c>
      <c r="E14" s="17">
        <v>136557.935</v>
      </c>
      <c r="F14" s="21">
        <v>34753.892536191255</v>
      </c>
      <c r="G14" s="17">
        <f t="shared" si="0"/>
        <v>116074.24475</v>
      </c>
      <c r="H14" s="17">
        <f t="shared" si="12"/>
        <v>34753.892536191255</v>
      </c>
      <c r="I14" s="21">
        <f t="shared" si="1"/>
        <v>34753.892536191255</v>
      </c>
      <c r="J14" s="21">
        <f t="shared" si="2"/>
        <v>34753.892536191255</v>
      </c>
      <c r="K14" s="17">
        <f t="shared" si="3"/>
        <v>34753.892536191255</v>
      </c>
      <c r="L14" s="17">
        <f t="shared" si="4"/>
        <v>120170.9828</v>
      </c>
      <c r="M14" s="21">
        <f t="shared" si="5"/>
        <v>34753.892536191255</v>
      </c>
      <c r="N14" s="8">
        <f t="shared" si="6"/>
        <v>102418.45125</v>
      </c>
      <c r="O14" s="21">
        <f t="shared" si="7"/>
        <v>34753.892536191255</v>
      </c>
      <c r="P14" s="24">
        <f t="shared" si="13"/>
        <v>52130.838804286883</v>
      </c>
      <c r="Q14" s="21">
        <f t="shared" si="8"/>
        <v>34753.892536191255</v>
      </c>
      <c r="R14" s="17">
        <f t="shared" si="9"/>
        <v>34753.892536191255</v>
      </c>
      <c r="S14" s="21">
        <f t="shared" si="10"/>
        <v>34753.892536191255</v>
      </c>
      <c r="T14" s="17">
        <f t="shared" si="11"/>
        <v>34753.892536191255</v>
      </c>
      <c r="U14" s="5" t="s">
        <v>14</v>
      </c>
      <c r="V14" s="4" t="s">
        <v>14</v>
      </c>
      <c r="W14" s="5" t="s">
        <v>14</v>
      </c>
      <c r="X14" s="4" t="s">
        <v>14</v>
      </c>
      <c r="Y14" s="4" t="s">
        <v>14</v>
      </c>
      <c r="Z14" s="4" t="s">
        <v>14</v>
      </c>
      <c r="AA14" s="5" t="s">
        <v>14</v>
      </c>
      <c r="AB14" s="5" t="s">
        <v>14</v>
      </c>
      <c r="AC14" s="4" t="s">
        <v>14</v>
      </c>
      <c r="AD14" s="4" t="s">
        <v>14</v>
      </c>
      <c r="AE14" s="5" t="s">
        <v>14</v>
      </c>
      <c r="AF14" s="17">
        <f t="shared" si="14"/>
        <v>29540.808655762565</v>
      </c>
      <c r="AG14" s="17">
        <f t="shared" si="15"/>
        <v>52130.838804286883</v>
      </c>
    </row>
    <row r="15" spans="1:33" s="13" customFormat="1" ht="38.15" customHeight="1" x14ac:dyDescent="0.35">
      <c r="A15" s="22" t="s">
        <v>41</v>
      </c>
      <c r="B15" s="23">
        <v>57</v>
      </c>
      <c r="C15" s="7" t="s">
        <v>69</v>
      </c>
      <c r="D15" s="17">
        <v>8468.0550000000003</v>
      </c>
      <c r="E15" s="17">
        <v>8468.0550000000003</v>
      </c>
      <c r="F15" s="21">
        <v>25615.530825623169</v>
      </c>
      <c r="G15" s="17">
        <f t="shared" si="0"/>
        <v>7197.8467499999997</v>
      </c>
      <c r="H15" s="17">
        <f t="shared" si="12"/>
        <v>25615.530825623169</v>
      </c>
      <c r="I15" s="21">
        <f t="shared" si="1"/>
        <v>25615.530825623169</v>
      </c>
      <c r="J15" s="21">
        <f t="shared" si="2"/>
        <v>25615.530825623169</v>
      </c>
      <c r="K15" s="17">
        <f t="shared" si="3"/>
        <v>25615.530825623169</v>
      </c>
      <c r="L15" s="17">
        <f t="shared" si="4"/>
        <v>7451.8884000000007</v>
      </c>
      <c r="M15" s="21">
        <f t="shared" si="5"/>
        <v>25615.530825623169</v>
      </c>
      <c r="N15" s="8">
        <f t="shared" si="6"/>
        <v>6351.0412500000002</v>
      </c>
      <c r="O15" s="21">
        <f t="shared" si="7"/>
        <v>25615.530825623169</v>
      </c>
      <c r="P15" s="24">
        <f t="shared" si="13"/>
        <v>38423.296238434756</v>
      </c>
      <c r="Q15" s="21">
        <f t="shared" si="8"/>
        <v>25615.530825623169</v>
      </c>
      <c r="R15" s="17">
        <f t="shared" si="9"/>
        <v>25615.530825623169</v>
      </c>
      <c r="S15" s="21">
        <f t="shared" si="10"/>
        <v>25615.530825623169</v>
      </c>
      <c r="T15" s="17">
        <f t="shared" si="11"/>
        <v>25615.530825623169</v>
      </c>
      <c r="U15" s="5" t="s">
        <v>14</v>
      </c>
      <c r="V15" s="4" t="s">
        <v>14</v>
      </c>
      <c r="W15" s="5" t="s">
        <v>14</v>
      </c>
      <c r="X15" s="4" t="s">
        <v>14</v>
      </c>
      <c r="Y15" s="4" t="s">
        <v>14</v>
      </c>
      <c r="Z15" s="4" t="s">
        <v>14</v>
      </c>
      <c r="AA15" s="5" t="s">
        <v>14</v>
      </c>
      <c r="AB15" s="5" t="s">
        <v>14</v>
      </c>
      <c r="AC15" s="4" t="s">
        <v>14</v>
      </c>
      <c r="AD15" s="4" t="s">
        <v>14</v>
      </c>
      <c r="AE15" s="5" t="s">
        <v>14</v>
      </c>
      <c r="AF15" s="17">
        <f t="shared" si="14"/>
        <v>21773.201201779691</v>
      </c>
      <c r="AG15" s="17">
        <f t="shared" si="15"/>
        <v>38423.296238434756</v>
      </c>
    </row>
    <row r="16" spans="1:33" s="13" customFormat="1" ht="38.15" customHeight="1" x14ac:dyDescent="0.35">
      <c r="A16" s="25" t="s">
        <v>42</v>
      </c>
      <c r="B16" s="23">
        <v>166</v>
      </c>
      <c r="C16" s="7" t="s">
        <v>69</v>
      </c>
      <c r="D16" s="17">
        <v>275222.65999999997</v>
      </c>
      <c r="E16" s="17">
        <v>275222.65999999997</v>
      </c>
      <c r="F16" s="21">
        <v>91600.527669360323</v>
      </c>
      <c r="G16" s="17">
        <f t="shared" si="0"/>
        <v>233939.26099999997</v>
      </c>
      <c r="H16" s="17">
        <f t="shared" si="12"/>
        <v>91600.527669360323</v>
      </c>
      <c r="I16" s="21">
        <f t="shared" si="1"/>
        <v>91600.527669360323</v>
      </c>
      <c r="J16" s="21">
        <f t="shared" si="2"/>
        <v>91600.527669360323</v>
      </c>
      <c r="K16" s="17">
        <f t="shared" si="3"/>
        <v>91600.527669360323</v>
      </c>
      <c r="L16" s="17">
        <f t="shared" si="4"/>
        <v>242195.94079999998</v>
      </c>
      <c r="M16" s="21">
        <f t="shared" si="5"/>
        <v>91600.527669360323</v>
      </c>
      <c r="N16" s="8">
        <f t="shared" si="6"/>
        <v>206416.995</v>
      </c>
      <c r="O16" s="21">
        <f t="shared" si="7"/>
        <v>91600.527669360323</v>
      </c>
      <c r="P16" s="24">
        <f t="shared" si="13"/>
        <v>137400.79150404048</v>
      </c>
      <c r="Q16" s="21">
        <f t="shared" si="8"/>
        <v>91600.527669360323</v>
      </c>
      <c r="R16" s="17">
        <f t="shared" si="9"/>
        <v>91600.527669360323</v>
      </c>
      <c r="S16" s="21">
        <f t="shared" si="10"/>
        <v>91600.527669360323</v>
      </c>
      <c r="T16" s="17">
        <f t="shared" si="11"/>
        <v>91600.527669360323</v>
      </c>
      <c r="U16" s="5" t="s">
        <v>14</v>
      </c>
      <c r="V16" s="4" t="s">
        <v>14</v>
      </c>
      <c r="W16" s="5" t="s">
        <v>14</v>
      </c>
      <c r="X16" s="4" t="s">
        <v>14</v>
      </c>
      <c r="Y16" s="4" t="s">
        <v>14</v>
      </c>
      <c r="Z16" s="4" t="s">
        <v>14</v>
      </c>
      <c r="AA16" s="5" t="s">
        <v>14</v>
      </c>
      <c r="AB16" s="5" t="s">
        <v>14</v>
      </c>
      <c r="AC16" s="4" t="s">
        <v>14</v>
      </c>
      <c r="AD16" s="4" t="s">
        <v>14</v>
      </c>
      <c r="AE16" s="5" t="s">
        <v>14</v>
      </c>
      <c r="AF16" s="17">
        <f t="shared" si="14"/>
        <v>77860.448518956269</v>
      </c>
      <c r="AG16" s="17">
        <f t="shared" si="15"/>
        <v>137400.79150404048</v>
      </c>
    </row>
    <row r="17" spans="1:33" s="13" customFormat="1" ht="38.15" customHeight="1" x14ac:dyDescent="0.35">
      <c r="A17" s="25" t="s">
        <v>43</v>
      </c>
      <c r="B17" s="23">
        <v>189</v>
      </c>
      <c r="C17" s="7" t="s">
        <v>69</v>
      </c>
      <c r="D17" s="17">
        <v>90678.659999999989</v>
      </c>
      <c r="E17" s="17">
        <v>90678.659999999989</v>
      </c>
      <c r="F17" s="21">
        <v>37931.230607865706</v>
      </c>
      <c r="G17" s="17">
        <f t="shared" si="0"/>
        <v>77076.86099999999</v>
      </c>
      <c r="H17" s="17">
        <f t="shared" si="12"/>
        <v>37931.230607865706</v>
      </c>
      <c r="I17" s="21">
        <f t="shared" si="1"/>
        <v>37931.230607865706</v>
      </c>
      <c r="J17" s="21">
        <f t="shared" si="2"/>
        <v>37931.230607865706</v>
      </c>
      <c r="K17" s="17">
        <f t="shared" si="3"/>
        <v>37931.230607865706</v>
      </c>
      <c r="L17" s="17">
        <f t="shared" si="4"/>
        <v>79797.220799999996</v>
      </c>
      <c r="M17" s="21">
        <f t="shared" si="5"/>
        <v>37931.230607865706</v>
      </c>
      <c r="N17" s="8">
        <f t="shared" si="6"/>
        <v>68008.994999999995</v>
      </c>
      <c r="O17" s="21">
        <f t="shared" si="7"/>
        <v>37931.230607865706</v>
      </c>
      <c r="P17" s="24">
        <f t="shared" si="13"/>
        <v>56896.845911798562</v>
      </c>
      <c r="Q17" s="21">
        <f t="shared" si="8"/>
        <v>37931.230607865706</v>
      </c>
      <c r="R17" s="17">
        <f t="shared" si="9"/>
        <v>37931.230607865706</v>
      </c>
      <c r="S17" s="21">
        <f t="shared" si="10"/>
        <v>37931.230607865706</v>
      </c>
      <c r="T17" s="17">
        <f t="shared" si="11"/>
        <v>37931.230607865706</v>
      </c>
      <c r="U17" s="5" t="s">
        <v>14</v>
      </c>
      <c r="V17" s="4" t="s">
        <v>14</v>
      </c>
      <c r="W17" s="5" t="s">
        <v>14</v>
      </c>
      <c r="X17" s="4" t="s">
        <v>14</v>
      </c>
      <c r="Y17" s="4" t="s">
        <v>14</v>
      </c>
      <c r="Z17" s="4" t="s">
        <v>14</v>
      </c>
      <c r="AA17" s="5" t="s">
        <v>14</v>
      </c>
      <c r="AB17" s="5" t="s">
        <v>14</v>
      </c>
      <c r="AC17" s="4" t="s">
        <v>14</v>
      </c>
      <c r="AD17" s="4" t="s">
        <v>14</v>
      </c>
      <c r="AE17" s="5" t="s">
        <v>14</v>
      </c>
      <c r="AF17" s="17">
        <f t="shared" si="14"/>
        <v>32241.54601668585</v>
      </c>
      <c r="AG17" s="17">
        <f t="shared" si="15"/>
        <v>56896.845911798562</v>
      </c>
    </row>
    <row r="18" spans="1:33" s="13" customFormat="1" ht="38.15" customHeight="1" x14ac:dyDescent="0.35">
      <c r="A18" s="25" t="s">
        <v>44</v>
      </c>
      <c r="B18" s="23">
        <v>207</v>
      </c>
      <c r="C18" s="7" t="s">
        <v>69</v>
      </c>
      <c r="D18" s="17">
        <v>106973.04333333333</v>
      </c>
      <c r="E18" s="17">
        <v>106973.04333333333</v>
      </c>
      <c r="F18" s="21">
        <v>82309.52519175857</v>
      </c>
      <c r="G18" s="17">
        <f t="shared" si="0"/>
        <v>90927.086833333335</v>
      </c>
      <c r="H18" s="17">
        <f t="shared" si="12"/>
        <v>82309.52519175857</v>
      </c>
      <c r="I18" s="21">
        <f t="shared" si="1"/>
        <v>82309.52519175857</v>
      </c>
      <c r="J18" s="21">
        <f t="shared" si="2"/>
        <v>82309.52519175857</v>
      </c>
      <c r="K18" s="17">
        <f t="shared" si="3"/>
        <v>82309.52519175857</v>
      </c>
      <c r="L18" s="17">
        <f t="shared" si="4"/>
        <v>94136.278133333341</v>
      </c>
      <c r="M18" s="21">
        <f t="shared" si="5"/>
        <v>82309.52519175857</v>
      </c>
      <c r="N18" s="8">
        <f t="shared" si="6"/>
        <v>80229.782500000001</v>
      </c>
      <c r="O18" s="21">
        <f t="shared" si="7"/>
        <v>82309.52519175857</v>
      </c>
      <c r="P18" s="24">
        <f t="shared" si="13"/>
        <v>123464.28778763785</v>
      </c>
      <c r="Q18" s="21">
        <f t="shared" si="8"/>
        <v>82309.52519175857</v>
      </c>
      <c r="R18" s="17">
        <f t="shared" si="9"/>
        <v>82309.52519175857</v>
      </c>
      <c r="S18" s="21">
        <f t="shared" si="10"/>
        <v>82309.52519175857</v>
      </c>
      <c r="T18" s="17">
        <f t="shared" si="11"/>
        <v>82309.52519175857</v>
      </c>
      <c r="U18" s="5" t="s">
        <v>14</v>
      </c>
      <c r="V18" s="4" t="s">
        <v>14</v>
      </c>
      <c r="W18" s="5" t="s">
        <v>14</v>
      </c>
      <c r="X18" s="4" t="s">
        <v>14</v>
      </c>
      <c r="Y18" s="4" t="s">
        <v>14</v>
      </c>
      <c r="Z18" s="4" t="s">
        <v>14</v>
      </c>
      <c r="AA18" s="5" t="s">
        <v>14</v>
      </c>
      <c r="AB18" s="5" t="s">
        <v>14</v>
      </c>
      <c r="AC18" s="4" t="s">
        <v>14</v>
      </c>
      <c r="AD18" s="4" t="s">
        <v>14</v>
      </c>
      <c r="AE18" s="5" t="s">
        <v>14</v>
      </c>
      <c r="AF18" s="17">
        <f t="shared" si="14"/>
        <v>69963.096412994782</v>
      </c>
      <c r="AG18" s="17">
        <f t="shared" si="15"/>
        <v>123464.28778763785</v>
      </c>
    </row>
    <row r="19" spans="1:33" s="13" customFormat="1" ht="38.15" customHeight="1" x14ac:dyDescent="0.35">
      <c r="A19" s="25" t="s">
        <v>45</v>
      </c>
      <c r="B19" s="23">
        <v>288</v>
      </c>
      <c r="C19" s="7" t="s">
        <v>69</v>
      </c>
      <c r="D19" s="17">
        <v>109499.09</v>
      </c>
      <c r="E19" s="17">
        <v>109499.09</v>
      </c>
      <c r="F19" s="21">
        <v>39148.339881844659</v>
      </c>
      <c r="G19" s="17">
        <f t="shared" si="0"/>
        <v>93074.22649999999</v>
      </c>
      <c r="H19" s="17">
        <f t="shared" si="12"/>
        <v>39148.339881844659</v>
      </c>
      <c r="I19" s="21">
        <f t="shared" si="1"/>
        <v>39148.339881844659</v>
      </c>
      <c r="J19" s="21">
        <f t="shared" si="2"/>
        <v>39148.339881844659</v>
      </c>
      <c r="K19" s="17">
        <f t="shared" si="3"/>
        <v>39148.339881844659</v>
      </c>
      <c r="L19" s="17">
        <f t="shared" si="4"/>
        <v>96359.199200000003</v>
      </c>
      <c r="M19" s="21">
        <f t="shared" si="5"/>
        <v>39148.339881844659</v>
      </c>
      <c r="N19" s="8">
        <f t="shared" si="6"/>
        <v>82124.317500000005</v>
      </c>
      <c r="O19" s="21">
        <f t="shared" si="7"/>
        <v>39148.339881844659</v>
      </c>
      <c r="P19" s="24">
        <f t="shared" si="13"/>
        <v>58722.509822766988</v>
      </c>
      <c r="Q19" s="21">
        <f t="shared" si="8"/>
        <v>39148.339881844659</v>
      </c>
      <c r="R19" s="17">
        <f t="shared" si="9"/>
        <v>39148.339881844659</v>
      </c>
      <c r="S19" s="21">
        <f t="shared" si="10"/>
        <v>39148.339881844659</v>
      </c>
      <c r="T19" s="17">
        <f t="shared" si="11"/>
        <v>39148.339881844659</v>
      </c>
      <c r="U19" s="5" t="s">
        <v>14</v>
      </c>
      <c r="V19" s="4" t="s">
        <v>14</v>
      </c>
      <c r="W19" s="5" t="s">
        <v>14</v>
      </c>
      <c r="X19" s="4" t="s">
        <v>14</v>
      </c>
      <c r="Y19" s="4" t="s">
        <v>14</v>
      </c>
      <c r="Z19" s="4" t="s">
        <v>14</v>
      </c>
      <c r="AA19" s="5" t="s">
        <v>14</v>
      </c>
      <c r="AB19" s="5" t="s">
        <v>14</v>
      </c>
      <c r="AC19" s="4" t="s">
        <v>14</v>
      </c>
      <c r="AD19" s="4" t="s">
        <v>14</v>
      </c>
      <c r="AE19" s="5" t="s">
        <v>14</v>
      </c>
      <c r="AF19" s="17">
        <f t="shared" si="14"/>
        <v>33276.088899567956</v>
      </c>
      <c r="AG19" s="17">
        <f t="shared" si="15"/>
        <v>58722.509822766988</v>
      </c>
    </row>
    <row r="20" spans="1:33" s="13" customFormat="1" ht="38.15" customHeight="1" x14ac:dyDescent="0.35">
      <c r="A20" s="25" t="s">
        <v>46</v>
      </c>
      <c r="B20" s="23">
        <v>291</v>
      </c>
      <c r="C20" s="7" t="s">
        <v>69</v>
      </c>
      <c r="D20" s="17">
        <v>61425.69</v>
      </c>
      <c r="E20" s="17">
        <v>61425.69</v>
      </c>
      <c r="F20" s="21">
        <v>31407.846248321712</v>
      </c>
      <c r="G20" s="17">
        <f t="shared" si="0"/>
        <v>52211.836499999998</v>
      </c>
      <c r="H20" s="17">
        <f t="shared" si="12"/>
        <v>31407.846248321712</v>
      </c>
      <c r="I20" s="21">
        <f t="shared" si="1"/>
        <v>31407.846248321712</v>
      </c>
      <c r="J20" s="21">
        <f t="shared" si="2"/>
        <v>31407.846248321712</v>
      </c>
      <c r="K20" s="17">
        <f t="shared" si="3"/>
        <v>31407.846248321712</v>
      </c>
      <c r="L20" s="17">
        <f t="shared" si="4"/>
        <v>54054.607200000006</v>
      </c>
      <c r="M20" s="21">
        <f t="shared" si="5"/>
        <v>31407.846248321712</v>
      </c>
      <c r="N20" s="8">
        <f t="shared" si="6"/>
        <v>46069.267500000002</v>
      </c>
      <c r="O20" s="21">
        <f t="shared" si="7"/>
        <v>31407.846248321712</v>
      </c>
      <c r="P20" s="24">
        <f t="shared" si="13"/>
        <v>47111.769372482566</v>
      </c>
      <c r="Q20" s="21">
        <f t="shared" si="8"/>
        <v>31407.846248321712</v>
      </c>
      <c r="R20" s="17">
        <f t="shared" si="9"/>
        <v>31407.846248321712</v>
      </c>
      <c r="S20" s="21">
        <f t="shared" si="10"/>
        <v>31407.846248321712</v>
      </c>
      <c r="T20" s="17">
        <f t="shared" si="11"/>
        <v>31407.846248321712</v>
      </c>
      <c r="U20" s="5" t="s">
        <v>14</v>
      </c>
      <c r="V20" s="4" t="s">
        <v>14</v>
      </c>
      <c r="W20" s="5" t="s">
        <v>14</v>
      </c>
      <c r="X20" s="4" t="s">
        <v>14</v>
      </c>
      <c r="Y20" s="4" t="s">
        <v>14</v>
      </c>
      <c r="Z20" s="4" t="s">
        <v>14</v>
      </c>
      <c r="AA20" s="5" t="s">
        <v>14</v>
      </c>
      <c r="AB20" s="5" t="s">
        <v>14</v>
      </c>
      <c r="AC20" s="4" t="s">
        <v>14</v>
      </c>
      <c r="AD20" s="4" t="s">
        <v>14</v>
      </c>
      <c r="AE20" s="5" t="s">
        <v>14</v>
      </c>
      <c r="AF20" s="17">
        <f t="shared" si="14"/>
        <v>26696.669311073456</v>
      </c>
      <c r="AG20" s="17">
        <f t="shared" si="15"/>
        <v>47111.769372482566</v>
      </c>
    </row>
    <row r="21" spans="1:33" s="13" customFormat="1" ht="38.15" customHeight="1" x14ac:dyDescent="0.35">
      <c r="A21" s="25" t="s">
        <v>47</v>
      </c>
      <c r="B21" s="23">
        <v>379</v>
      </c>
      <c r="C21" s="7" t="s">
        <v>69</v>
      </c>
      <c r="D21" s="17">
        <v>1750</v>
      </c>
      <c r="E21" s="17">
        <v>1750</v>
      </c>
      <c r="F21" s="21">
        <v>20996.13919170963</v>
      </c>
      <c r="G21" s="17">
        <f t="shared" si="0"/>
        <v>1487.5</v>
      </c>
      <c r="H21" s="17">
        <f t="shared" si="12"/>
        <v>20996.13919170963</v>
      </c>
      <c r="I21" s="21">
        <f t="shared" si="1"/>
        <v>20996.13919170963</v>
      </c>
      <c r="J21" s="21">
        <f t="shared" si="2"/>
        <v>20996.13919170963</v>
      </c>
      <c r="K21" s="17">
        <f t="shared" si="3"/>
        <v>20996.13919170963</v>
      </c>
      <c r="L21" s="17">
        <f t="shared" si="4"/>
        <v>1540</v>
      </c>
      <c r="M21" s="21">
        <f t="shared" si="5"/>
        <v>20996.13919170963</v>
      </c>
      <c r="N21" s="8">
        <f t="shared" si="6"/>
        <v>1312.5</v>
      </c>
      <c r="O21" s="21">
        <f t="shared" si="7"/>
        <v>20996.13919170963</v>
      </c>
      <c r="P21" s="24">
        <f t="shared" si="13"/>
        <v>31494.208787564443</v>
      </c>
      <c r="Q21" s="21">
        <f t="shared" si="8"/>
        <v>20996.13919170963</v>
      </c>
      <c r="R21" s="17">
        <f t="shared" si="9"/>
        <v>20996.13919170963</v>
      </c>
      <c r="S21" s="21">
        <f t="shared" si="10"/>
        <v>20996.13919170963</v>
      </c>
      <c r="T21" s="17">
        <f t="shared" si="11"/>
        <v>20996.13919170963</v>
      </c>
      <c r="U21" s="5" t="s">
        <v>14</v>
      </c>
      <c r="V21" s="4" t="s">
        <v>14</v>
      </c>
      <c r="W21" s="5" t="s">
        <v>14</v>
      </c>
      <c r="X21" s="4" t="s">
        <v>14</v>
      </c>
      <c r="Y21" s="4" t="s">
        <v>14</v>
      </c>
      <c r="Z21" s="4" t="s">
        <v>14</v>
      </c>
      <c r="AA21" s="5" t="s">
        <v>14</v>
      </c>
      <c r="AB21" s="5" t="s">
        <v>14</v>
      </c>
      <c r="AC21" s="4" t="s">
        <v>14</v>
      </c>
      <c r="AD21" s="4" t="s">
        <v>14</v>
      </c>
      <c r="AE21" s="5" t="s">
        <v>14</v>
      </c>
      <c r="AF21" s="17">
        <f t="shared" si="14"/>
        <v>17846.718312953184</v>
      </c>
      <c r="AG21" s="17">
        <f t="shared" si="15"/>
        <v>31494.208787564443</v>
      </c>
    </row>
    <row r="22" spans="1:33" s="13" customFormat="1" ht="38.15" customHeight="1" x14ac:dyDescent="0.35">
      <c r="A22" s="25" t="s">
        <v>48</v>
      </c>
      <c r="B22" s="23">
        <v>391</v>
      </c>
      <c r="C22" s="7" t="s">
        <v>69</v>
      </c>
      <c r="D22" s="17">
        <v>12456.74</v>
      </c>
      <c r="E22" s="17">
        <v>12456.74</v>
      </c>
      <c r="F22" s="21">
        <v>29158.403365720336</v>
      </c>
      <c r="G22" s="17">
        <f t="shared" si="0"/>
        <v>10588.228999999999</v>
      </c>
      <c r="H22" s="17">
        <f t="shared" si="12"/>
        <v>29158.403365720336</v>
      </c>
      <c r="I22" s="21">
        <f t="shared" si="1"/>
        <v>29158.403365720336</v>
      </c>
      <c r="J22" s="21">
        <f t="shared" si="2"/>
        <v>29158.403365720336</v>
      </c>
      <c r="K22" s="17">
        <f t="shared" si="3"/>
        <v>29158.403365720336</v>
      </c>
      <c r="L22" s="17">
        <f t="shared" si="4"/>
        <v>10961.931199999999</v>
      </c>
      <c r="M22" s="21">
        <f t="shared" si="5"/>
        <v>29158.403365720336</v>
      </c>
      <c r="N22" s="8">
        <f t="shared" si="6"/>
        <v>9342.5550000000003</v>
      </c>
      <c r="O22" s="21">
        <f t="shared" si="7"/>
        <v>29158.403365720336</v>
      </c>
      <c r="P22" s="24">
        <f t="shared" si="13"/>
        <v>43737.605048580503</v>
      </c>
      <c r="Q22" s="21">
        <f t="shared" si="8"/>
        <v>29158.403365720336</v>
      </c>
      <c r="R22" s="17">
        <f t="shared" si="9"/>
        <v>29158.403365720336</v>
      </c>
      <c r="S22" s="21">
        <f t="shared" si="10"/>
        <v>29158.403365720336</v>
      </c>
      <c r="T22" s="17">
        <f t="shared" si="11"/>
        <v>29158.403365720336</v>
      </c>
      <c r="U22" s="5" t="s">
        <v>14</v>
      </c>
      <c r="V22" s="4" t="s">
        <v>14</v>
      </c>
      <c r="W22" s="5" t="s">
        <v>14</v>
      </c>
      <c r="X22" s="4" t="s">
        <v>14</v>
      </c>
      <c r="Y22" s="4" t="s">
        <v>14</v>
      </c>
      <c r="Z22" s="4" t="s">
        <v>14</v>
      </c>
      <c r="AA22" s="5" t="s">
        <v>14</v>
      </c>
      <c r="AB22" s="5" t="s">
        <v>14</v>
      </c>
      <c r="AC22" s="4" t="s">
        <v>14</v>
      </c>
      <c r="AD22" s="4" t="s">
        <v>14</v>
      </c>
      <c r="AE22" s="5" t="s">
        <v>14</v>
      </c>
      <c r="AF22" s="17">
        <f t="shared" si="14"/>
        <v>24784.642860862285</v>
      </c>
      <c r="AG22" s="17">
        <f t="shared" si="15"/>
        <v>43737.605048580503</v>
      </c>
    </row>
    <row r="23" spans="1:33" s="13" customFormat="1" ht="38.15" customHeight="1" x14ac:dyDescent="0.35">
      <c r="A23" s="25" t="s">
        <v>49</v>
      </c>
      <c r="B23" s="23">
        <v>392</v>
      </c>
      <c r="C23" s="7" t="s">
        <v>69</v>
      </c>
      <c r="D23" s="17">
        <v>11306.34</v>
      </c>
      <c r="E23" s="17">
        <v>11306.34</v>
      </c>
      <c r="F23" s="21">
        <v>24293.983132094862</v>
      </c>
      <c r="G23" s="17">
        <f t="shared" si="0"/>
        <v>9610.3889999999992</v>
      </c>
      <c r="H23" s="17">
        <f t="shared" si="12"/>
        <v>24293.983132094862</v>
      </c>
      <c r="I23" s="21">
        <f t="shared" si="1"/>
        <v>24293.983132094862</v>
      </c>
      <c r="J23" s="21">
        <f t="shared" si="2"/>
        <v>24293.983132094862</v>
      </c>
      <c r="K23" s="17">
        <f t="shared" si="3"/>
        <v>24293.983132094862</v>
      </c>
      <c r="L23" s="17">
        <f t="shared" si="4"/>
        <v>9949.5792000000001</v>
      </c>
      <c r="M23" s="21">
        <f t="shared" si="5"/>
        <v>24293.983132094862</v>
      </c>
      <c r="N23" s="8">
        <f t="shared" si="6"/>
        <v>8479.755000000001</v>
      </c>
      <c r="O23" s="21">
        <f t="shared" si="7"/>
        <v>24293.983132094862</v>
      </c>
      <c r="P23" s="24">
        <f t="shared" si="13"/>
        <v>36440.974698142294</v>
      </c>
      <c r="Q23" s="21">
        <f t="shared" si="8"/>
        <v>24293.983132094862</v>
      </c>
      <c r="R23" s="17">
        <f t="shared" si="9"/>
        <v>24293.983132094862</v>
      </c>
      <c r="S23" s="21">
        <f t="shared" si="10"/>
        <v>24293.983132094862</v>
      </c>
      <c r="T23" s="17">
        <f t="shared" si="11"/>
        <v>24293.983132094862</v>
      </c>
      <c r="U23" s="5" t="s">
        <v>14</v>
      </c>
      <c r="V23" s="4" t="s">
        <v>14</v>
      </c>
      <c r="W23" s="5" t="s">
        <v>14</v>
      </c>
      <c r="X23" s="4" t="s">
        <v>14</v>
      </c>
      <c r="Y23" s="4" t="s">
        <v>14</v>
      </c>
      <c r="Z23" s="4" t="s">
        <v>14</v>
      </c>
      <c r="AA23" s="5" t="s">
        <v>14</v>
      </c>
      <c r="AB23" s="5" t="s">
        <v>14</v>
      </c>
      <c r="AC23" s="4" t="s">
        <v>14</v>
      </c>
      <c r="AD23" s="4" t="s">
        <v>14</v>
      </c>
      <c r="AE23" s="5" t="s">
        <v>14</v>
      </c>
      <c r="AF23" s="17">
        <f t="shared" si="14"/>
        <v>20649.885662280631</v>
      </c>
      <c r="AG23" s="17">
        <f t="shared" si="15"/>
        <v>36440.974698142294</v>
      </c>
    </row>
    <row r="24" spans="1:33" s="13" customFormat="1" ht="38.15" customHeight="1" x14ac:dyDescent="0.35">
      <c r="A24" s="25" t="s">
        <v>50</v>
      </c>
      <c r="B24" s="23">
        <v>463</v>
      </c>
      <c r="C24" s="7" t="s">
        <v>69</v>
      </c>
      <c r="D24" s="17">
        <v>105106.71</v>
      </c>
      <c r="E24" s="17">
        <v>105106.71</v>
      </c>
      <c r="F24" s="21">
        <v>49981.817478944497</v>
      </c>
      <c r="G24" s="17">
        <f t="shared" si="0"/>
        <v>89340.703500000003</v>
      </c>
      <c r="H24" s="17">
        <f t="shared" si="12"/>
        <v>49981.817478944497</v>
      </c>
      <c r="I24" s="21">
        <f t="shared" si="1"/>
        <v>49981.817478944497</v>
      </c>
      <c r="J24" s="21">
        <f t="shared" si="2"/>
        <v>49981.817478944497</v>
      </c>
      <c r="K24" s="17">
        <f t="shared" si="3"/>
        <v>49981.817478944497</v>
      </c>
      <c r="L24" s="17">
        <f t="shared" si="4"/>
        <v>92493.904800000004</v>
      </c>
      <c r="M24" s="21">
        <f t="shared" si="5"/>
        <v>49981.817478944497</v>
      </c>
      <c r="N24" s="8">
        <f t="shared" si="6"/>
        <v>78830.032500000001</v>
      </c>
      <c r="O24" s="21">
        <f t="shared" si="7"/>
        <v>49981.817478944497</v>
      </c>
      <c r="P24" s="24">
        <f t="shared" si="13"/>
        <v>74972.726218416748</v>
      </c>
      <c r="Q24" s="21">
        <f t="shared" si="8"/>
        <v>49981.817478944497</v>
      </c>
      <c r="R24" s="17">
        <f t="shared" si="9"/>
        <v>49981.817478944497</v>
      </c>
      <c r="S24" s="21">
        <f t="shared" si="10"/>
        <v>49981.817478944497</v>
      </c>
      <c r="T24" s="17">
        <f t="shared" si="11"/>
        <v>49981.817478944497</v>
      </c>
      <c r="U24" s="5" t="s">
        <v>14</v>
      </c>
      <c r="V24" s="4" t="s">
        <v>14</v>
      </c>
      <c r="W24" s="5" t="s">
        <v>14</v>
      </c>
      <c r="X24" s="4" t="s">
        <v>14</v>
      </c>
      <c r="Y24" s="4" t="s">
        <v>14</v>
      </c>
      <c r="Z24" s="4" t="s">
        <v>14</v>
      </c>
      <c r="AA24" s="5" t="s">
        <v>14</v>
      </c>
      <c r="AB24" s="5" t="s">
        <v>14</v>
      </c>
      <c r="AC24" s="4" t="s">
        <v>14</v>
      </c>
      <c r="AD24" s="4" t="s">
        <v>14</v>
      </c>
      <c r="AE24" s="5" t="s">
        <v>14</v>
      </c>
      <c r="AF24" s="17">
        <f t="shared" si="14"/>
        <v>42484.544857102817</v>
      </c>
      <c r="AG24" s="17">
        <f t="shared" si="15"/>
        <v>74972.726218416748</v>
      </c>
    </row>
    <row r="25" spans="1:33" s="13" customFormat="1" ht="38.15" customHeight="1" x14ac:dyDescent="0.35">
      <c r="A25" s="25" t="s">
        <v>51</v>
      </c>
      <c r="B25" s="23">
        <v>539</v>
      </c>
      <c r="C25" s="7" t="s">
        <v>69</v>
      </c>
      <c r="D25" s="17">
        <v>103377.27250000001</v>
      </c>
      <c r="E25" s="17">
        <v>103377.27250000001</v>
      </c>
      <c r="F25" s="21">
        <v>38814.940311744816</v>
      </c>
      <c r="G25" s="17">
        <f t="shared" si="0"/>
        <v>87870.681624999997</v>
      </c>
      <c r="H25" s="17">
        <f t="shared" si="12"/>
        <v>38814.940311744816</v>
      </c>
      <c r="I25" s="21">
        <f t="shared" si="1"/>
        <v>38814.940311744816</v>
      </c>
      <c r="J25" s="21">
        <f t="shared" si="2"/>
        <v>38814.940311744816</v>
      </c>
      <c r="K25" s="17">
        <f t="shared" si="3"/>
        <v>38814.940311744816</v>
      </c>
      <c r="L25" s="17">
        <f t="shared" si="4"/>
        <v>90971.999800000005</v>
      </c>
      <c r="M25" s="21">
        <f t="shared" si="5"/>
        <v>38814.940311744816</v>
      </c>
      <c r="N25" s="8">
        <f t="shared" si="6"/>
        <v>77532.954375000001</v>
      </c>
      <c r="O25" s="21">
        <f t="shared" si="7"/>
        <v>38814.940311744816</v>
      </c>
      <c r="P25" s="24">
        <f t="shared" si="13"/>
        <v>58222.410467617228</v>
      </c>
      <c r="Q25" s="21">
        <f t="shared" si="8"/>
        <v>38814.940311744816</v>
      </c>
      <c r="R25" s="17">
        <f t="shared" si="9"/>
        <v>38814.940311744816</v>
      </c>
      <c r="S25" s="21">
        <f t="shared" si="10"/>
        <v>38814.940311744816</v>
      </c>
      <c r="T25" s="17">
        <f t="shared" si="11"/>
        <v>38814.940311744816</v>
      </c>
      <c r="U25" s="5" t="s">
        <v>14</v>
      </c>
      <c r="V25" s="4" t="s">
        <v>14</v>
      </c>
      <c r="W25" s="5" t="s">
        <v>14</v>
      </c>
      <c r="X25" s="4" t="s">
        <v>14</v>
      </c>
      <c r="Y25" s="4" t="s">
        <v>14</v>
      </c>
      <c r="Z25" s="4" t="s">
        <v>14</v>
      </c>
      <c r="AA25" s="5" t="s">
        <v>14</v>
      </c>
      <c r="AB25" s="5" t="s">
        <v>14</v>
      </c>
      <c r="AC25" s="4" t="s">
        <v>14</v>
      </c>
      <c r="AD25" s="4" t="s">
        <v>14</v>
      </c>
      <c r="AE25" s="5" t="s">
        <v>14</v>
      </c>
      <c r="AF25" s="17">
        <f t="shared" si="14"/>
        <v>32992.699264983094</v>
      </c>
      <c r="AG25" s="17">
        <f t="shared" si="15"/>
        <v>58222.410467617228</v>
      </c>
    </row>
    <row r="26" spans="1:33" s="13" customFormat="1" ht="38.15" customHeight="1" x14ac:dyDescent="0.35">
      <c r="A26" s="25" t="s">
        <v>52</v>
      </c>
      <c r="B26" s="23">
        <v>560</v>
      </c>
      <c r="C26" s="7" t="s">
        <v>69</v>
      </c>
      <c r="D26" s="17">
        <v>45806.02</v>
      </c>
      <c r="E26" s="17">
        <v>45806.02</v>
      </c>
      <c r="F26" s="21">
        <v>28531.77284842424</v>
      </c>
      <c r="G26" s="17">
        <f t="shared" si="0"/>
        <v>38935.116999999998</v>
      </c>
      <c r="H26" s="17">
        <f t="shared" si="12"/>
        <v>28531.77284842424</v>
      </c>
      <c r="I26" s="21">
        <f t="shared" si="1"/>
        <v>28531.77284842424</v>
      </c>
      <c r="J26" s="21">
        <f t="shared" si="2"/>
        <v>28531.77284842424</v>
      </c>
      <c r="K26" s="17">
        <f t="shared" si="3"/>
        <v>28531.77284842424</v>
      </c>
      <c r="L26" s="17">
        <f t="shared" si="4"/>
        <v>40309.297599999998</v>
      </c>
      <c r="M26" s="21">
        <f t="shared" si="5"/>
        <v>28531.77284842424</v>
      </c>
      <c r="N26" s="8">
        <f t="shared" si="6"/>
        <v>34354.514999999999</v>
      </c>
      <c r="O26" s="21">
        <f t="shared" si="7"/>
        <v>28531.77284842424</v>
      </c>
      <c r="P26" s="24">
        <f t="shared" si="13"/>
        <v>42797.65927263636</v>
      </c>
      <c r="Q26" s="21">
        <f t="shared" si="8"/>
        <v>28531.77284842424</v>
      </c>
      <c r="R26" s="17">
        <f t="shared" si="9"/>
        <v>28531.77284842424</v>
      </c>
      <c r="S26" s="21">
        <f t="shared" si="10"/>
        <v>28531.77284842424</v>
      </c>
      <c r="T26" s="17">
        <f t="shared" si="11"/>
        <v>28531.77284842424</v>
      </c>
      <c r="U26" s="5" t="s">
        <v>14</v>
      </c>
      <c r="V26" s="4" t="s">
        <v>14</v>
      </c>
      <c r="W26" s="5" t="s">
        <v>14</v>
      </c>
      <c r="X26" s="4" t="s">
        <v>14</v>
      </c>
      <c r="Y26" s="4" t="s">
        <v>14</v>
      </c>
      <c r="Z26" s="4" t="s">
        <v>14</v>
      </c>
      <c r="AA26" s="5" t="s">
        <v>14</v>
      </c>
      <c r="AB26" s="5" t="s">
        <v>14</v>
      </c>
      <c r="AC26" s="4" t="s">
        <v>14</v>
      </c>
      <c r="AD26" s="4" t="s">
        <v>14</v>
      </c>
      <c r="AE26" s="5" t="s">
        <v>14</v>
      </c>
      <c r="AF26" s="17">
        <f t="shared" si="14"/>
        <v>24252.006921160602</v>
      </c>
      <c r="AG26" s="17">
        <f t="shared" si="15"/>
        <v>42797.65927263636</v>
      </c>
    </row>
    <row r="27" spans="1:33" s="13" customFormat="1" ht="38.15" customHeight="1" x14ac:dyDescent="0.35">
      <c r="A27" s="22" t="s">
        <v>53</v>
      </c>
      <c r="B27" s="23">
        <v>571</v>
      </c>
      <c r="C27" s="7" t="s">
        <v>69</v>
      </c>
      <c r="D27" s="17">
        <v>86157.08</v>
      </c>
      <c r="E27" s="17">
        <v>86157.08</v>
      </c>
      <c r="F27" s="21">
        <v>35810.327318555828</v>
      </c>
      <c r="G27" s="17">
        <f t="shared" si="0"/>
        <v>73233.517999999996</v>
      </c>
      <c r="H27" s="17">
        <f t="shared" si="12"/>
        <v>35810.327318555828</v>
      </c>
      <c r="I27" s="21">
        <f t="shared" si="1"/>
        <v>35810.327318555828</v>
      </c>
      <c r="J27" s="21">
        <f t="shared" si="2"/>
        <v>35810.327318555828</v>
      </c>
      <c r="K27" s="17">
        <f t="shared" si="3"/>
        <v>35810.327318555828</v>
      </c>
      <c r="L27" s="17">
        <f t="shared" si="4"/>
        <v>75818.2304</v>
      </c>
      <c r="M27" s="21">
        <f t="shared" si="5"/>
        <v>35810.327318555828</v>
      </c>
      <c r="N27" s="8">
        <f t="shared" si="6"/>
        <v>64617.81</v>
      </c>
      <c r="O27" s="21">
        <f t="shared" si="7"/>
        <v>35810.327318555828</v>
      </c>
      <c r="P27" s="24">
        <f t="shared" si="13"/>
        <v>53715.490977833746</v>
      </c>
      <c r="Q27" s="21">
        <f t="shared" si="8"/>
        <v>35810.327318555828</v>
      </c>
      <c r="R27" s="17">
        <f t="shared" si="9"/>
        <v>35810.327318555828</v>
      </c>
      <c r="S27" s="21">
        <f t="shared" si="10"/>
        <v>35810.327318555828</v>
      </c>
      <c r="T27" s="17">
        <f t="shared" si="11"/>
        <v>35810.327318555828</v>
      </c>
      <c r="U27" s="5" t="s">
        <v>14</v>
      </c>
      <c r="V27" s="4" t="s">
        <v>14</v>
      </c>
      <c r="W27" s="5" t="s">
        <v>14</v>
      </c>
      <c r="X27" s="4" t="s">
        <v>14</v>
      </c>
      <c r="Y27" s="4" t="s">
        <v>14</v>
      </c>
      <c r="Z27" s="4" t="s">
        <v>14</v>
      </c>
      <c r="AA27" s="5" t="s">
        <v>14</v>
      </c>
      <c r="AB27" s="5" t="s">
        <v>14</v>
      </c>
      <c r="AC27" s="4" t="s">
        <v>14</v>
      </c>
      <c r="AD27" s="4" t="s">
        <v>14</v>
      </c>
      <c r="AE27" s="5" t="s">
        <v>14</v>
      </c>
      <c r="AF27" s="17">
        <f t="shared" si="14"/>
        <v>30438.778220772452</v>
      </c>
      <c r="AG27" s="17">
        <f t="shared" si="15"/>
        <v>53715.490977833746</v>
      </c>
    </row>
    <row r="28" spans="1:33" s="13" customFormat="1" ht="38.15" customHeight="1" x14ac:dyDescent="0.35">
      <c r="A28" s="26" t="s">
        <v>86</v>
      </c>
      <c r="B28" s="27">
        <v>602</v>
      </c>
      <c r="C28" s="7" t="s">
        <v>69</v>
      </c>
      <c r="D28" s="17">
        <v>25589.715</v>
      </c>
      <c r="E28" s="17">
        <v>25589.715</v>
      </c>
      <c r="F28" s="21">
        <v>29383.347653980476</v>
      </c>
      <c r="G28" s="17">
        <f t="shared" si="0"/>
        <v>21751.257750000001</v>
      </c>
      <c r="H28" s="17">
        <f t="shared" si="12"/>
        <v>29383.347653980476</v>
      </c>
      <c r="I28" s="21">
        <f t="shared" si="1"/>
        <v>29383.347653980476</v>
      </c>
      <c r="J28" s="21">
        <f t="shared" si="2"/>
        <v>29383.347653980476</v>
      </c>
      <c r="K28" s="17">
        <f t="shared" si="3"/>
        <v>29383.347653980476</v>
      </c>
      <c r="L28" s="17">
        <f t="shared" si="4"/>
        <v>22518.949199999999</v>
      </c>
      <c r="M28" s="21">
        <f t="shared" si="5"/>
        <v>29383.347653980476</v>
      </c>
      <c r="N28" s="8">
        <f t="shared" si="6"/>
        <v>19192.286250000001</v>
      </c>
      <c r="O28" s="21">
        <f t="shared" si="7"/>
        <v>29383.347653980476</v>
      </c>
      <c r="P28" s="24">
        <f t="shared" si="13"/>
        <v>44075.02148097071</v>
      </c>
      <c r="Q28" s="21">
        <f t="shared" si="8"/>
        <v>29383.347653980476</v>
      </c>
      <c r="R28" s="17">
        <f t="shared" si="9"/>
        <v>29383.347653980476</v>
      </c>
      <c r="S28" s="21">
        <f t="shared" si="10"/>
        <v>29383.347653980476</v>
      </c>
      <c r="T28" s="17">
        <f t="shared" si="11"/>
        <v>29383.347653980476</v>
      </c>
      <c r="U28" s="5" t="s">
        <v>14</v>
      </c>
      <c r="V28" s="4" t="s">
        <v>14</v>
      </c>
      <c r="W28" s="5" t="s">
        <v>14</v>
      </c>
      <c r="X28" s="4" t="s">
        <v>14</v>
      </c>
      <c r="Y28" s="4" t="s">
        <v>14</v>
      </c>
      <c r="Z28" s="4" t="s">
        <v>14</v>
      </c>
      <c r="AA28" s="5" t="s">
        <v>14</v>
      </c>
      <c r="AB28" s="5" t="s">
        <v>14</v>
      </c>
      <c r="AC28" s="4" t="s">
        <v>14</v>
      </c>
      <c r="AD28" s="4" t="s">
        <v>14</v>
      </c>
      <c r="AE28" s="5" t="s">
        <v>14</v>
      </c>
      <c r="AF28" s="17">
        <f t="shared" si="14"/>
        <v>24975.845505883404</v>
      </c>
      <c r="AG28" s="17">
        <f t="shared" si="15"/>
        <v>44075.02148097071</v>
      </c>
    </row>
    <row r="29" spans="1:33" s="13" customFormat="1" ht="38.15" customHeight="1" x14ac:dyDescent="0.35">
      <c r="A29" s="22" t="s">
        <v>54</v>
      </c>
      <c r="B29" s="23">
        <v>603</v>
      </c>
      <c r="C29" s="7" t="s">
        <v>69</v>
      </c>
      <c r="D29" s="17">
        <v>106368.61</v>
      </c>
      <c r="E29" s="17">
        <v>106368.61</v>
      </c>
      <c r="F29" s="21">
        <v>22996.536612308708</v>
      </c>
      <c r="G29" s="17">
        <f t="shared" si="0"/>
        <v>90413.318499999994</v>
      </c>
      <c r="H29" s="17">
        <f t="shared" si="12"/>
        <v>22996.536612308708</v>
      </c>
      <c r="I29" s="21">
        <f t="shared" si="1"/>
        <v>22996.536612308708</v>
      </c>
      <c r="J29" s="21">
        <f t="shared" si="2"/>
        <v>22996.536612308708</v>
      </c>
      <c r="K29" s="17">
        <f t="shared" si="3"/>
        <v>22996.536612308708</v>
      </c>
      <c r="L29" s="17">
        <f t="shared" si="4"/>
        <v>93604.376799999998</v>
      </c>
      <c r="M29" s="21">
        <f t="shared" si="5"/>
        <v>22996.536612308708</v>
      </c>
      <c r="N29" s="8">
        <f t="shared" si="6"/>
        <v>79776.457500000004</v>
      </c>
      <c r="O29" s="21">
        <f t="shared" si="7"/>
        <v>22996.536612308708</v>
      </c>
      <c r="P29" s="24">
        <f t="shared" si="13"/>
        <v>34494.804918463065</v>
      </c>
      <c r="Q29" s="21">
        <f t="shared" si="8"/>
        <v>22996.536612308708</v>
      </c>
      <c r="R29" s="17">
        <f t="shared" si="9"/>
        <v>22996.536612308708</v>
      </c>
      <c r="S29" s="21">
        <f t="shared" si="10"/>
        <v>22996.536612308708</v>
      </c>
      <c r="T29" s="17">
        <f t="shared" si="11"/>
        <v>22996.536612308708</v>
      </c>
      <c r="U29" s="5" t="s">
        <v>14</v>
      </c>
      <c r="V29" s="4" t="s">
        <v>14</v>
      </c>
      <c r="W29" s="5" t="s">
        <v>14</v>
      </c>
      <c r="X29" s="4" t="s">
        <v>14</v>
      </c>
      <c r="Y29" s="4" t="s">
        <v>14</v>
      </c>
      <c r="Z29" s="4" t="s">
        <v>14</v>
      </c>
      <c r="AA29" s="5" t="s">
        <v>14</v>
      </c>
      <c r="AB29" s="5" t="s">
        <v>14</v>
      </c>
      <c r="AC29" s="4" t="s">
        <v>14</v>
      </c>
      <c r="AD29" s="4" t="s">
        <v>14</v>
      </c>
      <c r="AE29" s="5" t="s">
        <v>14</v>
      </c>
      <c r="AF29" s="17">
        <f t="shared" si="14"/>
        <v>19547.056120462403</v>
      </c>
      <c r="AG29" s="17">
        <f t="shared" si="15"/>
        <v>34494.804918463065</v>
      </c>
    </row>
    <row r="30" spans="1:33" s="13" customFormat="1" ht="38.15" customHeight="1" x14ac:dyDescent="0.35">
      <c r="A30" s="22" t="s">
        <v>55</v>
      </c>
      <c r="B30" s="23">
        <v>622</v>
      </c>
      <c r="C30" s="7" t="s">
        <v>69</v>
      </c>
      <c r="D30" s="17">
        <v>83648.38</v>
      </c>
      <c r="E30" s="17">
        <v>83648.38</v>
      </c>
      <c r="F30" s="21">
        <v>51210.977339794539</v>
      </c>
      <c r="G30" s="17">
        <f t="shared" si="0"/>
        <v>71101.123000000007</v>
      </c>
      <c r="H30" s="17">
        <f t="shared" si="12"/>
        <v>51210.977339794539</v>
      </c>
      <c r="I30" s="21">
        <f t="shared" si="1"/>
        <v>51210.977339794539</v>
      </c>
      <c r="J30" s="21">
        <f t="shared" si="2"/>
        <v>51210.977339794539</v>
      </c>
      <c r="K30" s="17">
        <f t="shared" si="3"/>
        <v>51210.977339794539</v>
      </c>
      <c r="L30" s="17">
        <f t="shared" si="4"/>
        <v>73610.574399999998</v>
      </c>
      <c r="M30" s="21">
        <f t="shared" si="5"/>
        <v>51210.977339794539</v>
      </c>
      <c r="N30" s="8">
        <f t="shared" si="6"/>
        <v>62736.285000000003</v>
      </c>
      <c r="O30" s="21">
        <f t="shared" si="7"/>
        <v>51210.977339794539</v>
      </c>
      <c r="P30" s="24">
        <f t="shared" si="13"/>
        <v>76816.466009691809</v>
      </c>
      <c r="Q30" s="21">
        <f t="shared" si="8"/>
        <v>51210.977339794539</v>
      </c>
      <c r="R30" s="17">
        <f t="shared" si="9"/>
        <v>51210.977339794539</v>
      </c>
      <c r="S30" s="21">
        <f t="shared" si="10"/>
        <v>51210.977339794539</v>
      </c>
      <c r="T30" s="17">
        <f t="shared" si="11"/>
        <v>51210.977339794539</v>
      </c>
      <c r="U30" s="5" t="s">
        <v>14</v>
      </c>
      <c r="V30" s="4" t="s">
        <v>14</v>
      </c>
      <c r="W30" s="5" t="s">
        <v>14</v>
      </c>
      <c r="X30" s="4" t="s">
        <v>14</v>
      </c>
      <c r="Y30" s="4" t="s">
        <v>14</v>
      </c>
      <c r="Z30" s="4" t="s">
        <v>14</v>
      </c>
      <c r="AA30" s="5" t="s">
        <v>14</v>
      </c>
      <c r="AB30" s="5" t="s">
        <v>14</v>
      </c>
      <c r="AC30" s="4" t="s">
        <v>14</v>
      </c>
      <c r="AD30" s="4" t="s">
        <v>14</v>
      </c>
      <c r="AE30" s="5" t="s">
        <v>14</v>
      </c>
      <c r="AF30" s="17">
        <f t="shared" si="14"/>
        <v>43529.33073882536</v>
      </c>
      <c r="AG30" s="17">
        <f t="shared" si="15"/>
        <v>76816.466009691809</v>
      </c>
    </row>
    <row r="31" spans="1:33" s="13" customFormat="1" ht="38.15" customHeight="1" x14ac:dyDescent="0.35">
      <c r="A31" s="25" t="s">
        <v>56</v>
      </c>
      <c r="B31" s="23">
        <v>637</v>
      </c>
      <c r="C31" s="7" t="s">
        <v>69</v>
      </c>
      <c r="D31" s="17">
        <v>73953.5</v>
      </c>
      <c r="E31" s="17">
        <v>73953.5</v>
      </c>
      <c r="F31" s="21">
        <v>36364.654314625455</v>
      </c>
      <c r="G31" s="17">
        <f t="shared" si="0"/>
        <v>62860.474999999999</v>
      </c>
      <c r="H31" s="17">
        <f t="shared" si="12"/>
        <v>36364.654314625455</v>
      </c>
      <c r="I31" s="21">
        <f t="shared" si="1"/>
        <v>36364.654314625455</v>
      </c>
      <c r="J31" s="21">
        <f t="shared" si="2"/>
        <v>36364.654314625455</v>
      </c>
      <c r="K31" s="17">
        <f t="shared" si="3"/>
        <v>36364.654314625455</v>
      </c>
      <c r="L31" s="17">
        <f t="shared" si="4"/>
        <v>65079.08</v>
      </c>
      <c r="M31" s="21">
        <f t="shared" si="5"/>
        <v>36364.654314625455</v>
      </c>
      <c r="N31" s="8">
        <f t="shared" si="6"/>
        <v>55465.125</v>
      </c>
      <c r="O31" s="21">
        <f t="shared" si="7"/>
        <v>36364.654314625455</v>
      </c>
      <c r="P31" s="24">
        <f t="shared" si="13"/>
        <v>54546.981471938183</v>
      </c>
      <c r="Q31" s="21">
        <f t="shared" si="8"/>
        <v>36364.654314625455</v>
      </c>
      <c r="R31" s="17">
        <f t="shared" si="9"/>
        <v>36364.654314625455</v>
      </c>
      <c r="S31" s="21">
        <f t="shared" si="10"/>
        <v>36364.654314625455</v>
      </c>
      <c r="T31" s="17">
        <f t="shared" si="11"/>
        <v>36364.654314625455</v>
      </c>
      <c r="U31" s="5" t="s">
        <v>14</v>
      </c>
      <c r="V31" s="4" t="s">
        <v>14</v>
      </c>
      <c r="W31" s="5" t="s">
        <v>14</v>
      </c>
      <c r="X31" s="4" t="s">
        <v>14</v>
      </c>
      <c r="Y31" s="4" t="s">
        <v>14</v>
      </c>
      <c r="Z31" s="4" t="s">
        <v>14</v>
      </c>
      <c r="AA31" s="5" t="s">
        <v>14</v>
      </c>
      <c r="AB31" s="5" t="s">
        <v>14</v>
      </c>
      <c r="AC31" s="4" t="s">
        <v>14</v>
      </c>
      <c r="AD31" s="4" t="s">
        <v>14</v>
      </c>
      <c r="AE31" s="5" t="s">
        <v>14</v>
      </c>
      <c r="AF31" s="17">
        <f t="shared" si="14"/>
        <v>30909.956167431636</v>
      </c>
      <c r="AG31" s="17">
        <f t="shared" si="15"/>
        <v>54546.981471938183</v>
      </c>
    </row>
    <row r="32" spans="1:33" s="13" customFormat="1" ht="38.15" customHeight="1" x14ac:dyDescent="0.35">
      <c r="A32" s="25" t="s">
        <v>57</v>
      </c>
      <c r="B32" s="23">
        <v>638</v>
      </c>
      <c r="C32" s="7" t="s">
        <v>69</v>
      </c>
      <c r="D32" s="17">
        <v>48533.1</v>
      </c>
      <c r="E32" s="17">
        <v>48533.1</v>
      </c>
      <c r="F32" s="21">
        <v>25398.62026194375</v>
      </c>
      <c r="G32" s="17">
        <f t="shared" si="0"/>
        <v>41253.134999999995</v>
      </c>
      <c r="H32" s="17">
        <f t="shared" si="12"/>
        <v>25398.62026194375</v>
      </c>
      <c r="I32" s="21">
        <f t="shared" si="1"/>
        <v>25398.62026194375</v>
      </c>
      <c r="J32" s="21">
        <f t="shared" si="2"/>
        <v>25398.62026194375</v>
      </c>
      <c r="K32" s="17">
        <f t="shared" si="3"/>
        <v>25398.62026194375</v>
      </c>
      <c r="L32" s="17">
        <f t="shared" si="4"/>
        <v>42709.127999999997</v>
      </c>
      <c r="M32" s="21">
        <f t="shared" si="5"/>
        <v>25398.62026194375</v>
      </c>
      <c r="N32" s="8">
        <f t="shared" si="6"/>
        <v>36399.824999999997</v>
      </c>
      <c r="O32" s="21">
        <f t="shared" si="7"/>
        <v>25398.62026194375</v>
      </c>
      <c r="P32" s="24">
        <f t="shared" si="13"/>
        <v>38097.930392915623</v>
      </c>
      <c r="Q32" s="21">
        <f t="shared" si="8"/>
        <v>25398.62026194375</v>
      </c>
      <c r="R32" s="17">
        <f t="shared" si="9"/>
        <v>25398.62026194375</v>
      </c>
      <c r="S32" s="21">
        <f t="shared" si="10"/>
        <v>25398.62026194375</v>
      </c>
      <c r="T32" s="17">
        <f t="shared" si="11"/>
        <v>25398.62026194375</v>
      </c>
      <c r="U32" s="5" t="s">
        <v>14</v>
      </c>
      <c r="V32" s="4" t="s">
        <v>14</v>
      </c>
      <c r="W32" s="5" t="s">
        <v>14</v>
      </c>
      <c r="X32" s="4" t="s">
        <v>14</v>
      </c>
      <c r="Y32" s="4" t="s">
        <v>14</v>
      </c>
      <c r="Z32" s="4" t="s">
        <v>14</v>
      </c>
      <c r="AA32" s="5" t="s">
        <v>14</v>
      </c>
      <c r="AB32" s="5" t="s">
        <v>14</v>
      </c>
      <c r="AC32" s="4" t="s">
        <v>14</v>
      </c>
      <c r="AD32" s="4" t="s">
        <v>14</v>
      </c>
      <c r="AE32" s="5" t="s">
        <v>14</v>
      </c>
      <c r="AF32" s="17">
        <f t="shared" si="14"/>
        <v>21588.827222652188</v>
      </c>
      <c r="AG32" s="17">
        <f t="shared" si="15"/>
        <v>38097.930392915623</v>
      </c>
    </row>
    <row r="33" spans="1:33" s="13" customFormat="1" ht="38.15" customHeight="1" x14ac:dyDescent="0.35">
      <c r="A33" s="26" t="s">
        <v>87</v>
      </c>
      <c r="B33" s="27">
        <v>640</v>
      </c>
      <c r="C33" s="7" t="s">
        <v>69</v>
      </c>
      <c r="D33" s="17">
        <v>102041.86500000001</v>
      </c>
      <c r="E33" s="17">
        <v>102041.86500000001</v>
      </c>
      <c r="F33" s="21">
        <v>35312.236394551241</v>
      </c>
      <c r="G33" s="17">
        <f t="shared" si="0"/>
        <v>86735.585250000004</v>
      </c>
      <c r="H33" s="17">
        <f t="shared" si="12"/>
        <v>35312.236394551241</v>
      </c>
      <c r="I33" s="21">
        <f t="shared" si="1"/>
        <v>35312.236394551241</v>
      </c>
      <c r="J33" s="21">
        <f t="shared" si="2"/>
        <v>35312.236394551241</v>
      </c>
      <c r="K33" s="17">
        <f t="shared" si="3"/>
        <v>35312.236394551241</v>
      </c>
      <c r="L33" s="17">
        <f t="shared" si="4"/>
        <v>89796.84120000001</v>
      </c>
      <c r="M33" s="21">
        <f t="shared" si="5"/>
        <v>35312.236394551241</v>
      </c>
      <c r="N33" s="8">
        <f t="shared" si="6"/>
        <v>76531.398750000008</v>
      </c>
      <c r="O33" s="21">
        <f t="shared" si="7"/>
        <v>35312.236394551241</v>
      </c>
      <c r="P33" s="24">
        <f t="shared" si="13"/>
        <v>52968.354591826865</v>
      </c>
      <c r="Q33" s="21">
        <f t="shared" si="8"/>
        <v>35312.236394551241</v>
      </c>
      <c r="R33" s="17">
        <f t="shared" si="9"/>
        <v>35312.236394551241</v>
      </c>
      <c r="S33" s="21">
        <f t="shared" si="10"/>
        <v>35312.236394551241</v>
      </c>
      <c r="T33" s="17">
        <f t="shared" si="11"/>
        <v>35312.236394551241</v>
      </c>
      <c r="U33" s="5" t="s">
        <v>14</v>
      </c>
      <c r="V33" s="4" t="s">
        <v>14</v>
      </c>
      <c r="W33" s="5" t="s">
        <v>14</v>
      </c>
      <c r="X33" s="4" t="s">
        <v>14</v>
      </c>
      <c r="Y33" s="4" t="s">
        <v>14</v>
      </c>
      <c r="Z33" s="4" t="s">
        <v>14</v>
      </c>
      <c r="AA33" s="5" t="s">
        <v>14</v>
      </c>
      <c r="AB33" s="5" t="s">
        <v>14</v>
      </c>
      <c r="AC33" s="4" t="s">
        <v>14</v>
      </c>
      <c r="AD33" s="4" t="s">
        <v>14</v>
      </c>
      <c r="AE33" s="5" t="s">
        <v>14</v>
      </c>
      <c r="AF33" s="17">
        <f t="shared" si="14"/>
        <v>30015.400935368554</v>
      </c>
      <c r="AG33" s="17">
        <f t="shared" si="15"/>
        <v>52968.354591826865</v>
      </c>
    </row>
    <row r="34" spans="1:33" s="13" customFormat="1" ht="38.15" customHeight="1" x14ac:dyDescent="0.35">
      <c r="A34" s="25" t="s">
        <v>58</v>
      </c>
      <c r="B34" s="23">
        <v>689</v>
      </c>
      <c r="C34" s="7" t="s">
        <v>69</v>
      </c>
      <c r="D34" s="17">
        <v>67621.835000000006</v>
      </c>
      <c r="E34" s="17">
        <v>67621.835000000006</v>
      </c>
      <c r="F34" s="21">
        <v>26627.780122793789</v>
      </c>
      <c r="G34" s="17">
        <f t="shared" si="0"/>
        <v>57478.55975</v>
      </c>
      <c r="H34" s="17">
        <f t="shared" si="12"/>
        <v>26627.780122793789</v>
      </c>
      <c r="I34" s="21">
        <f t="shared" si="1"/>
        <v>26627.780122793789</v>
      </c>
      <c r="J34" s="21">
        <f t="shared" si="2"/>
        <v>26627.780122793789</v>
      </c>
      <c r="K34" s="17">
        <f t="shared" si="3"/>
        <v>26627.780122793789</v>
      </c>
      <c r="L34" s="17">
        <f t="shared" si="4"/>
        <v>59507.214800000009</v>
      </c>
      <c r="M34" s="21">
        <f t="shared" si="5"/>
        <v>26627.780122793789</v>
      </c>
      <c r="N34" s="8">
        <f t="shared" si="6"/>
        <v>50716.376250000001</v>
      </c>
      <c r="O34" s="21">
        <f t="shared" si="7"/>
        <v>26627.780122793789</v>
      </c>
      <c r="P34" s="24">
        <f t="shared" si="13"/>
        <v>39941.670184190683</v>
      </c>
      <c r="Q34" s="21">
        <f t="shared" si="8"/>
        <v>26627.780122793789</v>
      </c>
      <c r="R34" s="17">
        <f t="shared" si="9"/>
        <v>26627.780122793789</v>
      </c>
      <c r="S34" s="21">
        <f t="shared" si="10"/>
        <v>26627.780122793789</v>
      </c>
      <c r="T34" s="17">
        <f t="shared" si="11"/>
        <v>26627.780122793789</v>
      </c>
      <c r="U34" s="5" t="s">
        <v>14</v>
      </c>
      <c r="V34" s="4" t="s">
        <v>14</v>
      </c>
      <c r="W34" s="5" t="s">
        <v>14</v>
      </c>
      <c r="X34" s="4" t="s">
        <v>14</v>
      </c>
      <c r="Y34" s="4" t="s">
        <v>14</v>
      </c>
      <c r="Z34" s="4" t="s">
        <v>14</v>
      </c>
      <c r="AA34" s="5" t="s">
        <v>14</v>
      </c>
      <c r="AB34" s="5" t="s">
        <v>14</v>
      </c>
      <c r="AC34" s="4" t="s">
        <v>14</v>
      </c>
      <c r="AD34" s="4" t="s">
        <v>14</v>
      </c>
      <c r="AE34" s="5" t="s">
        <v>14</v>
      </c>
      <c r="AF34" s="17">
        <f t="shared" si="14"/>
        <v>22633.613104374719</v>
      </c>
      <c r="AG34" s="17">
        <f t="shared" si="15"/>
        <v>39941.670184190683</v>
      </c>
    </row>
    <row r="35" spans="1:33" s="13" customFormat="1" ht="38.15" customHeight="1" x14ac:dyDescent="0.35">
      <c r="A35" s="22" t="s">
        <v>59</v>
      </c>
      <c r="B35" s="23">
        <v>690</v>
      </c>
      <c r="C35" s="7" t="s">
        <v>69</v>
      </c>
      <c r="D35" s="17">
        <v>11150.44</v>
      </c>
      <c r="E35" s="17">
        <v>11150.44</v>
      </c>
      <c r="F35" s="21">
        <v>18839.084141786523</v>
      </c>
      <c r="G35" s="17">
        <f t="shared" si="0"/>
        <v>9477.8739999999998</v>
      </c>
      <c r="H35" s="17">
        <f t="shared" si="12"/>
        <v>18839.084141786523</v>
      </c>
      <c r="I35" s="21">
        <f t="shared" si="1"/>
        <v>18839.084141786523</v>
      </c>
      <c r="J35" s="21">
        <f t="shared" si="2"/>
        <v>18839.084141786523</v>
      </c>
      <c r="K35" s="17">
        <f t="shared" si="3"/>
        <v>18839.084141786523</v>
      </c>
      <c r="L35" s="17">
        <f t="shared" si="4"/>
        <v>9812.387200000001</v>
      </c>
      <c r="M35" s="21">
        <f t="shared" si="5"/>
        <v>18839.084141786523</v>
      </c>
      <c r="N35" s="8">
        <f t="shared" si="6"/>
        <v>8362.83</v>
      </c>
      <c r="O35" s="21">
        <f t="shared" si="7"/>
        <v>18839.084141786523</v>
      </c>
      <c r="P35" s="24">
        <f t="shared" si="13"/>
        <v>28258.626212679785</v>
      </c>
      <c r="Q35" s="21">
        <f t="shared" si="8"/>
        <v>18839.084141786523</v>
      </c>
      <c r="R35" s="17">
        <f t="shared" si="9"/>
        <v>18839.084141786523</v>
      </c>
      <c r="S35" s="21">
        <f t="shared" si="10"/>
        <v>18839.084141786523</v>
      </c>
      <c r="T35" s="17">
        <f t="shared" si="11"/>
        <v>18839.084141786523</v>
      </c>
      <c r="U35" s="5" t="s">
        <v>14</v>
      </c>
      <c r="V35" s="4" t="s">
        <v>14</v>
      </c>
      <c r="W35" s="5" t="s">
        <v>14</v>
      </c>
      <c r="X35" s="4" t="s">
        <v>14</v>
      </c>
      <c r="Y35" s="4" t="s">
        <v>14</v>
      </c>
      <c r="Z35" s="4" t="s">
        <v>14</v>
      </c>
      <c r="AA35" s="5" t="s">
        <v>14</v>
      </c>
      <c r="AB35" s="5" t="s">
        <v>14</v>
      </c>
      <c r="AC35" s="4" t="s">
        <v>14</v>
      </c>
      <c r="AD35" s="4" t="s">
        <v>14</v>
      </c>
      <c r="AE35" s="5" t="s">
        <v>14</v>
      </c>
      <c r="AF35" s="17">
        <f t="shared" si="14"/>
        <v>16013.221520518544</v>
      </c>
      <c r="AG35" s="17">
        <f t="shared" si="15"/>
        <v>28258.626212679785</v>
      </c>
    </row>
    <row r="36" spans="1:33" s="13" customFormat="1" ht="38.15" customHeight="1" x14ac:dyDescent="0.35">
      <c r="A36" s="26" t="s">
        <v>88</v>
      </c>
      <c r="B36" s="27">
        <v>698</v>
      </c>
      <c r="C36" s="7" t="s">
        <v>69</v>
      </c>
      <c r="D36" s="17">
        <v>151140.47</v>
      </c>
      <c r="E36" s="17">
        <v>151140.47</v>
      </c>
      <c r="F36" s="21">
        <v>32990.489990723392</v>
      </c>
      <c r="G36" s="17">
        <f t="shared" si="0"/>
        <v>128469.3995</v>
      </c>
      <c r="H36" s="17">
        <f t="shared" si="12"/>
        <v>32990.489990723392</v>
      </c>
      <c r="I36" s="21">
        <f t="shared" si="1"/>
        <v>32990.489990723392</v>
      </c>
      <c r="J36" s="21">
        <f t="shared" si="2"/>
        <v>32990.489990723392</v>
      </c>
      <c r="K36" s="17">
        <f t="shared" si="3"/>
        <v>32990.489990723392</v>
      </c>
      <c r="L36" s="17">
        <f t="shared" si="4"/>
        <v>133003.61360000001</v>
      </c>
      <c r="M36" s="21">
        <f t="shared" si="5"/>
        <v>32990.489990723392</v>
      </c>
      <c r="N36" s="8">
        <f t="shared" si="6"/>
        <v>113355.35250000001</v>
      </c>
      <c r="O36" s="21">
        <f t="shared" si="7"/>
        <v>32990.489990723392</v>
      </c>
      <c r="P36" s="24">
        <f t="shared" si="13"/>
        <v>49485.734986085088</v>
      </c>
      <c r="Q36" s="21">
        <f t="shared" si="8"/>
        <v>32990.489990723392</v>
      </c>
      <c r="R36" s="17">
        <f t="shared" si="9"/>
        <v>32990.489990723392</v>
      </c>
      <c r="S36" s="21">
        <f t="shared" si="10"/>
        <v>32990.489990723392</v>
      </c>
      <c r="T36" s="17">
        <f t="shared" si="11"/>
        <v>32990.489990723392</v>
      </c>
      <c r="U36" s="5" t="s">
        <v>14</v>
      </c>
      <c r="V36" s="4" t="s">
        <v>14</v>
      </c>
      <c r="W36" s="5" t="s">
        <v>14</v>
      </c>
      <c r="X36" s="4" t="s">
        <v>14</v>
      </c>
      <c r="Y36" s="4" t="s">
        <v>14</v>
      </c>
      <c r="Z36" s="4" t="s">
        <v>14</v>
      </c>
      <c r="AA36" s="5" t="s">
        <v>14</v>
      </c>
      <c r="AB36" s="5" t="s">
        <v>14</v>
      </c>
      <c r="AC36" s="4" t="s">
        <v>14</v>
      </c>
      <c r="AD36" s="4" t="s">
        <v>14</v>
      </c>
      <c r="AE36" s="5" t="s">
        <v>14</v>
      </c>
      <c r="AF36" s="17">
        <f t="shared" si="14"/>
        <v>28041.916492114884</v>
      </c>
      <c r="AG36" s="17">
        <f t="shared" si="15"/>
        <v>49485.734986085088</v>
      </c>
    </row>
    <row r="37" spans="1:33" s="13" customFormat="1" ht="38.15" customHeight="1" x14ac:dyDescent="0.35">
      <c r="A37" s="26" t="s">
        <v>89</v>
      </c>
      <c r="B37" s="27">
        <v>757</v>
      </c>
      <c r="C37" s="7" t="s">
        <v>69</v>
      </c>
      <c r="D37" s="17">
        <v>34689.449999999997</v>
      </c>
      <c r="E37" s="17">
        <v>34689.449999999997</v>
      </c>
      <c r="F37" s="21">
        <v>35456.843437004187</v>
      </c>
      <c r="G37" s="17">
        <f t="shared" si="0"/>
        <v>29486.032499999998</v>
      </c>
      <c r="H37" s="17">
        <f t="shared" si="12"/>
        <v>35456.843437004187</v>
      </c>
      <c r="I37" s="21">
        <f t="shared" si="1"/>
        <v>35456.843437004187</v>
      </c>
      <c r="J37" s="21">
        <f t="shared" si="2"/>
        <v>35456.843437004187</v>
      </c>
      <c r="K37" s="17">
        <f t="shared" si="3"/>
        <v>35456.843437004187</v>
      </c>
      <c r="L37" s="17">
        <f t="shared" si="4"/>
        <v>30526.715999999997</v>
      </c>
      <c r="M37" s="21">
        <f t="shared" si="5"/>
        <v>35456.843437004187</v>
      </c>
      <c r="N37" s="8">
        <f t="shared" si="6"/>
        <v>26017.087499999998</v>
      </c>
      <c r="O37" s="21">
        <f t="shared" si="7"/>
        <v>35456.843437004187</v>
      </c>
      <c r="P37" s="24">
        <f t="shared" si="13"/>
        <v>53185.265155506277</v>
      </c>
      <c r="Q37" s="21">
        <f t="shared" si="8"/>
        <v>35456.843437004187</v>
      </c>
      <c r="R37" s="17">
        <f t="shared" si="9"/>
        <v>35456.843437004187</v>
      </c>
      <c r="S37" s="21">
        <f t="shared" si="10"/>
        <v>35456.843437004187</v>
      </c>
      <c r="T37" s="17">
        <f t="shared" si="11"/>
        <v>35456.843437004187</v>
      </c>
      <c r="U37" s="5" t="s">
        <v>14</v>
      </c>
      <c r="V37" s="4" t="s">
        <v>14</v>
      </c>
      <c r="W37" s="5" t="s">
        <v>14</v>
      </c>
      <c r="X37" s="4" t="s">
        <v>14</v>
      </c>
      <c r="Y37" s="4" t="s">
        <v>14</v>
      </c>
      <c r="Z37" s="4" t="s">
        <v>14</v>
      </c>
      <c r="AA37" s="5" t="s">
        <v>14</v>
      </c>
      <c r="AB37" s="5" t="s">
        <v>14</v>
      </c>
      <c r="AC37" s="4" t="s">
        <v>14</v>
      </c>
      <c r="AD37" s="4" t="s">
        <v>14</v>
      </c>
      <c r="AE37" s="5" t="s">
        <v>14</v>
      </c>
      <c r="AF37" s="17">
        <f t="shared" si="14"/>
        <v>30138.316921453559</v>
      </c>
      <c r="AG37" s="17">
        <f t="shared" si="15"/>
        <v>53185.265155506277</v>
      </c>
    </row>
    <row r="38" spans="1:33" s="13" customFormat="1" ht="38.15" customHeight="1" x14ac:dyDescent="0.35">
      <c r="A38" s="25" t="s">
        <v>60</v>
      </c>
      <c r="B38" s="23">
        <v>853</v>
      </c>
      <c r="C38" s="7" t="s">
        <v>69</v>
      </c>
      <c r="D38" s="17">
        <v>143790.63</v>
      </c>
      <c r="E38" s="17">
        <v>143790.63</v>
      </c>
      <c r="F38" s="21">
        <v>58979.589009350006</v>
      </c>
      <c r="G38" s="17">
        <f t="shared" si="0"/>
        <v>122222.0355</v>
      </c>
      <c r="H38" s="17">
        <f t="shared" si="12"/>
        <v>58979.589009350006</v>
      </c>
      <c r="I38" s="21">
        <f t="shared" si="1"/>
        <v>58979.589009350006</v>
      </c>
      <c r="J38" s="21">
        <f t="shared" si="2"/>
        <v>58979.589009350006</v>
      </c>
      <c r="K38" s="17">
        <f t="shared" si="3"/>
        <v>58979.589009350006</v>
      </c>
      <c r="L38" s="17">
        <f t="shared" si="4"/>
        <v>126535.75440000001</v>
      </c>
      <c r="M38" s="21">
        <f t="shared" si="5"/>
        <v>58979.589009350006</v>
      </c>
      <c r="N38" s="8">
        <f t="shared" si="6"/>
        <v>107842.9725</v>
      </c>
      <c r="O38" s="21">
        <f t="shared" si="7"/>
        <v>58979.589009350006</v>
      </c>
      <c r="P38" s="24">
        <f t="shared" si="13"/>
        <v>88469.383514025016</v>
      </c>
      <c r="Q38" s="21">
        <f t="shared" si="8"/>
        <v>58979.589009350006</v>
      </c>
      <c r="R38" s="17">
        <f t="shared" si="9"/>
        <v>58979.589009350006</v>
      </c>
      <c r="S38" s="21">
        <f t="shared" si="10"/>
        <v>58979.589009350006</v>
      </c>
      <c r="T38" s="17">
        <f t="shared" si="11"/>
        <v>58979.589009350006</v>
      </c>
      <c r="U38" s="5" t="s">
        <v>14</v>
      </c>
      <c r="V38" s="4" t="s">
        <v>14</v>
      </c>
      <c r="W38" s="5" t="s">
        <v>14</v>
      </c>
      <c r="X38" s="4" t="s">
        <v>14</v>
      </c>
      <c r="Y38" s="4" t="s">
        <v>14</v>
      </c>
      <c r="Z38" s="4" t="s">
        <v>14</v>
      </c>
      <c r="AA38" s="5" t="s">
        <v>14</v>
      </c>
      <c r="AB38" s="5" t="s">
        <v>14</v>
      </c>
      <c r="AC38" s="4" t="s">
        <v>14</v>
      </c>
      <c r="AD38" s="4" t="s">
        <v>14</v>
      </c>
      <c r="AE38" s="5" t="s">
        <v>14</v>
      </c>
      <c r="AF38" s="17">
        <f t="shared" si="14"/>
        <v>50132.650657947503</v>
      </c>
      <c r="AG38" s="17">
        <f t="shared" si="15"/>
        <v>88469.383514025016</v>
      </c>
    </row>
    <row r="39" spans="1:33" s="13" customFormat="1" ht="38.15" customHeight="1" x14ac:dyDescent="0.35">
      <c r="A39" s="26" t="s">
        <v>90</v>
      </c>
      <c r="B39" s="27">
        <v>856</v>
      </c>
      <c r="C39" s="7" t="s">
        <v>69</v>
      </c>
      <c r="D39" s="17">
        <v>79481.100000000006</v>
      </c>
      <c r="E39" s="17">
        <v>79481.100000000006</v>
      </c>
      <c r="F39" s="21">
        <v>49069.98973903287</v>
      </c>
      <c r="G39" s="17">
        <f t="shared" si="0"/>
        <v>67558.934999999998</v>
      </c>
      <c r="H39" s="17">
        <f t="shared" si="12"/>
        <v>49069.98973903287</v>
      </c>
      <c r="I39" s="21">
        <f t="shared" si="1"/>
        <v>49069.98973903287</v>
      </c>
      <c r="J39" s="21">
        <f t="shared" si="2"/>
        <v>49069.98973903287</v>
      </c>
      <c r="K39" s="17">
        <f t="shared" si="3"/>
        <v>49069.98973903287</v>
      </c>
      <c r="L39" s="17">
        <f t="shared" si="4"/>
        <v>69943.368000000002</v>
      </c>
      <c r="M39" s="21">
        <f t="shared" si="5"/>
        <v>49069.98973903287</v>
      </c>
      <c r="N39" s="8">
        <f t="shared" si="6"/>
        <v>59610.825000000004</v>
      </c>
      <c r="O39" s="21">
        <f t="shared" si="7"/>
        <v>49069.98973903287</v>
      </c>
      <c r="P39" s="24">
        <f t="shared" si="13"/>
        <v>73604.984608549305</v>
      </c>
      <c r="Q39" s="21">
        <f t="shared" si="8"/>
        <v>49069.98973903287</v>
      </c>
      <c r="R39" s="17">
        <f t="shared" si="9"/>
        <v>49069.98973903287</v>
      </c>
      <c r="S39" s="21">
        <f t="shared" si="10"/>
        <v>49069.98973903287</v>
      </c>
      <c r="T39" s="17">
        <f t="shared" si="11"/>
        <v>49069.98973903287</v>
      </c>
      <c r="U39" s="5" t="s">
        <v>14</v>
      </c>
      <c r="V39" s="4" t="s">
        <v>14</v>
      </c>
      <c r="W39" s="5" t="s">
        <v>14</v>
      </c>
      <c r="X39" s="4" t="s">
        <v>14</v>
      </c>
      <c r="Y39" s="4" t="s">
        <v>14</v>
      </c>
      <c r="Z39" s="4" t="s">
        <v>14</v>
      </c>
      <c r="AA39" s="5" t="s">
        <v>14</v>
      </c>
      <c r="AB39" s="5" t="s">
        <v>14</v>
      </c>
      <c r="AC39" s="4" t="s">
        <v>14</v>
      </c>
      <c r="AD39" s="4" t="s">
        <v>14</v>
      </c>
      <c r="AE39" s="5" t="s">
        <v>14</v>
      </c>
      <c r="AF39" s="17">
        <f t="shared" si="14"/>
        <v>41709.491278177935</v>
      </c>
      <c r="AG39" s="17">
        <f t="shared" si="15"/>
        <v>73604.984608549305</v>
      </c>
    </row>
    <row r="40" spans="1:33" s="13" customFormat="1" ht="38.15" customHeight="1" x14ac:dyDescent="0.35">
      <c r="A40" s="26" t="s">
        <v>91</v>
      </c>
      <c r="B40" s="27">
        <v>862</v>
      </c>
      <c r="C40" s="7" t="s">
        <v>69</v>
      </c>
      <c r="D40" s="17">
        <v>75390.172857142854</v>
      </c>
      <c r="E40" s="17">
        <v>75390.172857142854</v>
      </c>
      <c r="F40" s="21">
        <v>35645.63596465109</v>
      </c>
      <c r="G40" s="17">
        <f t="shared" si="0"/>
        <v>64081.646928571427</v>
      </c>
      <c r="H40" s="17">
        <f t="shared" si="12"/>
        <v>35645.63596465109</v>
      </c>
      <c r="I40" s="21">
        <f t="shared" si="1"/>
        <v>35645.63596465109</v>
      </c>
      <c r="J40" s="21">
        <f t="shared" si="2"/>
        <v>35645.63596465109</v>
      </c>
      <c r="K40" s="17">
        <f t="shared" si="3"/>
        <v>35645.63596465109</v>
      </c>
      <c r="L40" s="17">
        <f t="shared" si="4"/>
        <v>66343.352114285706</v>
      </c>
      <c r="M40" s="21">
        <f t="shared" si="5"/>
        <v>35645.63596465109</v>
      </c>
      <c r="N40" s="8">
        <f t="shared" si="6"/>
        <v>56542.629642857137</v>
      </c>
      <c r="O40" s="21">
        <f t="shared" si="7"/>
        <v>35645.63596465109</v>
      </c>
      <c r="P40" s="24">
        <f t="shared" si="13"/>
        <v>53468.453946976631</v>
      </c>
      <c r="Q40" s="21">
        <f t="shared" si="8"/>
        <v>35645.63596465109</v>
      </c>
      <c r="R40" s="17">
        <f t="shared" si="9"/>
        <v>35645.63596465109</v>
      </c>
      <c r="S40" s="21">
        <f t="shared" si="10"/>
        <v>35645.63596465109</v>
      </c>
      <c r="T40" s="17">
        <f t="shared" si="11"/>
        <v>35645.63596465109</v>
      </c>
      <c r="U40" s="5" t="s">
        <v>14</v>
      </c>
      <c r="V40" s="4" t="s">
        <v>14</v>
      </c>
      <c r="W40" s="5" t="s">
        <v>14</v>
      </c>
      <c r="X40" s="4" t="s">
        <v>14</v>
      </c>
      <c r="Y40" s="4" t="s">
        <v>14</v>
      </c>
      <c r="Z40" s="4" t="s">
        <v>14</v>
      </c>
      <c r="AA40" s="5" t="s">
        <v>14</v>
      </c>
      <c r="AB40" s="5" t="s">
        <v>14</v>
      </c>
      <c r="AC40" s="4" t="s">
        <v>14</v>
      </c>
      <c r="AD40" s="4" t="s">
        <v>14</v>
      </c>
      <c r="AE40" s="5" t="s">
        <v>14</v>
      </c>
      <c r="AF40" s="17">
        <f t="shared" si="14"/>
        <v>30298.790569953424</v>
      </c>
      <c r="AG40" s="17">
        <f t="shared" si="15"/>
        <v>53468.453946976631</v>
      </c>
    </row>
    <row r="41" spans="1:33" s="13" customFormat="1" ht="38.15" customHeight="1" x14ac:dyDescent="0.35">
      <c r="A41" s="26" t="s">
        <v>92</v>
      </c>
      <c r="B41" s="27">
        <v>870</v>
      </c>
      <c r="C41" s="7" t="s">
        <v>69</v>
      </c>
      <c r="D41" s="17">
        <v>166742.1147826087</v>
      </c>
      <c r="E41" s="17">
        <v>166742.1147826087</v>
      </c>
      <c r="F41" s="21">
        <v>84354.108097551594</v>
      </c>
      <c r="G41" s="17">
        <f t="shared" si="0"/>
        <v>141730.79756521739</v>
      </c>
      <c r="H41" s="17">
        <f t="shared" si="12"/>
        <v>84354.108097551594</v>
      </c>
      <c r="I41" s="21">
        <f t="shared" si="1"/>
        <v>84354.108097551594</v>
      </c>
      <c r="J41" s="21">
        <f t="shared" si="2"/>
        <v>84354.108097551594</v>
      </c>
      <c r="K41" s="17">
        <f t="shared" si="3"/>
        <v>84354.108097551594</v>
      </c>
      <c r="L41" s="17">
        <f t="shared" si="4"/>
        <v>146733.06100869566</v>
      </c>
      <c r="M41" s="21">
        <f t="shared" si="5"/>
        <v>84354.108097551594</v>
      </c>
      <c r="N41" s="8">
        <f t="shared" si="6"/>
        <v>125056.58608695652</v>
      </c>
      <c r="O41" s="21">
        <f t="shared" si="7"/>
        <v>84354.108097551594</v>
      </c>
      <c r="P41" s="24">
        <f t="shared" si="13"/>
        <v>126531.16214632739</v>
      </c>
      <c r="Q41" s="21">
        <f t="shared" si="8"/>
        <v>84354.108097551594</v>
      </c>
      <c r="R41" s="17">
        <f t="shared" si="9"/>
        <v>84354.108097551594</v>
      </c>
      <c r="S41" s="21">
        <f t="shared" si="10"/>
        <v>84354.108097551594</v>
      </c>
      <c r="T41" s="17">
        <f t="shared" si="11"/>
        <v>84354.108097551594</v>
      </c>
      <c r="U41" s="5" t="s">
        <v>14</v>
      </c>
      <c r="V41" s="4" t="s">
        <v>14</v>
      </c>
      <c r="W41" s="5" t="s">
        <v>14</v>
      </c>
      <c r="X41" s="4" t="s">
        <v>14</v>
      </c>
      <c r="Y41" s="4" t="s">
        <v>14</v>
      </c>
      <c r="Z41" s="4" t="s">
        <v>14</v>
      </c>
      <c r="AA41" s="5" t="s">
        <v>14</v>
      </c>
      <c r="AB41" s="5" t="s">
        <v>14</v>
      </c>
      <c r="AC41" s="4" t="s">
        <v>14</v>
      </c>
      <c r="AD41" s="4" t="s">
        <v>14</v>
      </c>
      <c r="AE41" s="5" t="s">
        <v>14</v>
      </c>
      <c r="AF41" s="17">
        <f t="shared" si="14"/>
        <v>71700.991882918854</v>
      </c>
      <c r="AG41" s="17">
        <f t="shared" si="15"/>
        <v>126531.16214632739</v>
      </c>
    </row>
    <row r="42" spans="1:33" s="13" customFormat="1" ht="38.15" customHeight="1" x14ac:dyDescent="0.35">
      <c r="A42" s="26" t="s">
        <v>93</v>
      </c>
      <c r="B42" s="27">
        <v>871</v>
      </c>
      <c r="C42" s="7" t="s">
        <v>69</v>
      </c>
      <c r="D42" s="17">
        <v>79020.165833333333</v>
      </c>
      <c r="E42" s="17">
        <v>79020.165833333333</v>
      </c>
      <c r="F42" s="21">
        <v>33147.147620047421</v>
      </c>
      <c r="G42" s="17">
        <f t="shared" si="0"/>
        <v>67167.14095833333</v>
      </c>
      <c r="H42" s="17">
        <f t="shared" si="12"/>
        <v>33147.147620047421</v>
      </c>
      <c r="I42" s="21">
        <f t="shared" si="1"/>
        <v>33147.147620047421</v>
      </c>
      <c r="J42" s="21">
        <f t="shared" si="2"/>
        <v>33147.147620047421</v>
      </c>
      <c r="K42" s="17">
        <f t="shared" si="3"/>
        <v>33147.147620047421</v>
      </c>
      <c r="L42" s="17">
        <f t="shared" si="4"/>
        <v>69537.745933333339</v>
      </c>
      <c r="M42" s="21">
        <f t="shared" si="5"/>
        <v>33147.147620047421</v>
      </c>
      <c r="N42" s="8">
        <f t="shared" si="6"/>
        <v>59265.124374999999</v>
      </c>
      <c r="O42" s="21">
        <f t="shared" si="7"/>
        <v>33147.147620047421</v>
      </c>
      <c r="P42" s="24">
        <f t="shared" si="13"/>
        <v>49720.721430071135</v>
      </c>
      <c r="Q42" s="21">
        <f t="shared" si="8"/>
        <v>33147.147620047421</v>
      </c>
      <c r="R42" s="17">
        <f t="shared" si="9"/>
        <v>33147.147620047421</v>
      </c>
      <c r="S42" s="21">
        <f t="shared" si="10"/>
        <v>33147.147620047421</v>
      </c>
      <c r="T42" s="17">
        <f t="shared" si="11"/>
        <v>33147.147620047421</v>
      </c>
      <c r="U42" s="5" t="s">
        <v>14</v>
      </c>
      <c r="V42" s="4" t="s">
        <v>14</v>
      </c>
      <c r="W42" s="5" t="s">
        <v>14</v>
      </c>
      <c r="X42" s="4" t="s">
        <v>14</v>
      </c>
      <c r="Y42" s="4" t="s">
        <v>14</v>
      </c>
      <c r="Z42" s="4" t="s">
        <v>14</v>
      </c>
      <c r="AA42" s="5" t="s">
        <v>14</v>
      </c>
      <c r="AB42" s="5" t="s">
        <v>14</v>
      </c>
      <c r="AC42" s="4" t="s">
        <v>14</v>
      </c>
      <c r="AD42" s="4" t="s">
        <v>14</v>
      </c>
      <c r="AE42" s="5" t="s">
        <v>14</v>
      </c>
      <c r="AF42" s="17">
        <f t="shared" si="14"/>
        <v>28175.075477040307</v>
      </c>
      <c r="AG42" s="17">
        <f t="shared" si="15"/>
        <v>49720.721430071135</v>
      </c>
    </row>
    <row r="43" spans="1:33" s="13" customFormat="1" ht="38.15" customHeight="1" x14ac:dyDescent="0.35">
      <c r="A43" s="22" t="s">
        <v>61</v>
      </c>
      <c r="B43" s="23">
        <v>872</v>
      </c>
      <c r="C43" s="7" t="s">
        <v>69</v>
      </c>
      <c r="D43" s="17">
        <v>49978.11</v>
      </c>
      <c r="E43" s="17">
        <v>49978.11</v>
      </c>
      <c r="F43" s="21">
        <v>22169.062980494629</v>
      </c>
      <c r="G43" s="17">
        <f t="shared" si="0"/>
        <v>42481.393499999998</v>
      </c>
      <c r="H43" s="17">
        <f t="shared" si="12"/>
        <v>22169.062980494629</v>
      </c>
      <c r="I43" s="21">
        <f t="shared" si="1"/>
        <v>22169.062980494629</v>
      </c>
      <c r="J43" s="21">
        <f t="shared" si="2"/>
        <v>22169.062980494629</v>
      </c>
      <c r="K43" s="17">
        <f t="shared" si="3"/>
        <v>22169.062980494629</v>
      </c>
      <c r="L43" s="17">
        <f t="shared" si="4"/>
        <v>43980.736799999999</v>
      </c>
      <c r="M43" s="21">
        <f t="shared" si="5"/>
        <v>22169.062980494629</v>
      </c>
      <c r="N43" s="8">
        <f t="shared" si="6"/>
        <v>37483.582500000004</v>
      </c>
      <c r="O43" s="21">
        <f t="shared" si="7"/>
        <v>22169.062980494629</v>
      </c>
      <c r="P43" s="24">
        <f t="shared" si="13"/>
        <v>33253.59447074194</v>
      </c>
      <c r="Q43" s="21">
        <f t="shared" si="8"/>
        <v>22169.062980494629</v>
      </c>
      <c r="R43" s="17">
        <f t="shared" si="9"/>
        <v>22169.062980494629</v>
      </c>
      <c r="S43" s="21">
        <f t="shared" si="10"/>
        <v>22169.062980494629</v>
      </c>
      <c r="T43" s="17">
        <f t="shared" si="11"/>
        <v>22169.062980494629</v>
      </c>
      <c r="U43" s="5" t="s">
        <v>14</v>
      </c>
      <c r="V43" s="4" t="s">
        <v>14</v>
      </c>
      <c r="W43" s="5" t="s">
        <v>14</v>
      </c>
      <c r="X43" s="4" t="s">
        <v>14</v>
      </c>
      <c r="Y43" s="4" t="s">
        <v>14</v>
      </c>
      <c r="Z43" s="4" t="s">
        <v>14</v>
      </c>
      <c r="AA43" s="5" t="s">
        <v>14</v>
      </c>
      <c r="AB43" s="5" t="s">
        <v>14</v>
      </c>
      <c r="AC43" s="4" t="s">
        <v>14</v>
      </c>
      <c r="AD43" s="4" t="s">
        <v>14</v>
      </c>
      <c r="AE43" s="5" t="s">
        <v>14</v>
      </c>
      <c r="AF43" s="17">
        <f t="shared" si="14"/>
        <v>18843.703533420434</v>
      </c>
      <c r="AG43" s="17">
        <f t="shared" si="15"/>
        <v>33253.59447074194</v>
      </c>
    </row>
    <row r="44" spans="1:33" s="13" customFormat="1" ht="38.15" customHeight="1" x14ac:dyDescent="0.35">
      <c r="A44" s="26" t="s">
        <v>94</v>
      </c>
      <c r="B44" s="27">
        <v>901</v>
      </c>
      <c r="C44" s="7" t="s">
        <v>69</v>
      </c>
      <c r="D44" s="17">
        <v>96473.978000000003</v>
      </c>
      <c r="E44" s="17">
        <v>96473.978000000003</v>
      </c>
      <c r="F44" s="21">
        <v>48021.588681249013</v>
      </c>
      <c r="G44" s="17">
        <f t="shared" si="0"/>
        <v>82002.881299999994</v>
      </c>
      <c r="H44" s="17">
        <f t="shared" si="12"/>
        <v>48021.588681249013</v>
      </c>
      <c r="I44" s="21">
        <f t="shared" si="1"/>
        <v>48021.588681249013</v>
      </c>
      <c r="J44" s="21">
        <f t="shared" si="2"/>
        <v>48021.588681249013</v>
      </c>
      <c r="K44" s="17">
        <f t="shared" si="3"/>
        <v>48021.588681249013</v>
      </c>
      <c r="L44" s="17">
        <f t="shared" si="4"/>
        <v>84897.100640000004</v>
      </c>
      <c r="M44" s="21">
        <f t="shared" si="5"/>
        <v>48021.588681249013</v>
      </c>
      <c r="N44" s="8">
        <f t="shared" si="6"/>
        <v>72355.483500000002</v>
      </c>
      <c r="O44" s="21">
        <f t="shared" si="7"/>
        <v>48021.588681249013</v>
      </c>
      <c r="P44" s="24">
        <f t="shared" si="13"/>
        <v>72032.383021873524</v>
      </c>
      <c r="Q44" s="21">
        <f t="shared" si="8"/>
        <v>48021.588681249013</v>
      </c>
      <c r="R44" s="17">
        <f t="shared" si="9"/>
        <v>48021.588681249013</v>
      </c>
      <c r="S44" s="21">
        <f t="shared" si="10"/>
        <v>48021.588681249013</v>
      </c>
      <c r="T44" s="17">
        <f t="shared" si="11"/>
        <v>48021.588681249013</v>
      </c>
      <c r="U44" s="5" t="s">
        <v>14</v>
      </c>
      <c r="V44" s="4" t="s">
        <v>14</v>
      </c>
      <c r="W44" s="5" t="s">
        <v>14</v>
      </c>
      <c r="X44" s="4" t="s">
        <v>14</v>
      </c>
      <c r="Y44" s="4" t="s">
        <v>14</v>
      </c>
      <c r="Z44" s="4" t="s">
        <v>14</v>
      </c>
      <c r="AA44" s="5" t="s">
        <v>14</v>
      </c>
      <c r="AB44" s="5" t="s">
        <v>14</v>
      </c>
      <c r="AC44" s="4" t="s">
        <v>14</v>
      </c>
      <c r="AD44" s="4" t="s">
        <v>14</v>
      </c>
      <c r="AE44" s="5" t="s">
        <v>14</v>
      </c>
      <c r="AF44" s="17">
        <f t="shared" si="14"/>
        <v>40818.35037906166</v>
      </c>
      <c r="AG44" s="17">
        <f t="shared" si="15"/>
        <v>72032.383021873524</v>
      </c>
    </row>
    <row r="45" spans="1:33" s="13" customFormat="1" ht="38.15" customHeight="1" x14ac:dyDescent="0.35">
      <c r="A45" s="26" t="s">
        <v>95</v>
      </c>
      <c r="B45" s="27">
        <v>904</v>
      </c>
      <c r="C45" s="7" t="s">
        <v>69</v>
      </c>
      <c r="D45" s="17">
        <v>86938.347500000003</v>
      </c>
      <c r="E45" s="17">
        <v>86938.347500000003</v>
      </c>
      <c r="F45" s="21">
        <v>58465.430636183977</v>
      </c>
      <c r="G45" s="17">
        <f t="shared" si="0"/>
        <v>73897.595375000004</v>
      </c>
      <c r="H45" s="17">
        <f t="shared" si="12"/>
        <v>58465.430636183977</v>
      </c>
      <c r="I45" s="21">
        <f t="shared" si="1"/>
        <v>58465.430636183977</v>
      </c>
      <c r="J45" s="21">
        <f t="shared" si="2"/>
        <v>58465.430636183977</v>
      </c>
      <c r="K45" s="17">
        <f t="shared" si="3"/>
        <v>58465.430636183977</v>
      </c>
      <c r="L45" s="17">
        <f t="shared" si="4"/>
        <v>76505.745800000004</v>
      </c>
      <c r="M45" s="21">
        <f t="shared" si="5"/>
        <v>58465.430636183977</v>
      </c>
      <c r="N45" s="8">
        <f t="shared" si="6"/>
        <v>65203.760625000003</v>
      </c>
      <c r="O45" s="21">
        <f t="shared" si="7"/>
        <v>58465.430636183977</v>
      </c>
      <c r="P45" s="24">
        <f t="shared" si="13"/>
        <v>87698.145954275969</v>
      </c>
      <c r="Q45" s="21">
        <f t="shared" si="8"/>
        <v>58465.430636183977</v>
      </c>
      <c r="R45" s="17">
        <f t="shared" si="9"/>
        <v>58465.430636183977</v>
      </c>
      <c r="S45" s="21">
        <f t="shared" si="10"/>
        <v>58465.430636183977</v>
      </c>
      <c r="T45" s="17">
        <f t="shared" si="11"/>
        <v>58465.430636183977</v>
      </c>
      <c r="U45" s="5" t="s">
        <v>14</v>
      </c>
      <c r="V45" s="4" t="s">
        <v>14</v>
      </c>
      <c r="W45" s="5" t="s">
        <v>14</v>
      </c>
      <c r="X45" s="4" t="s">
        <v>14</v>
      </c>
      <c r="Y45" s="4" t="s">
        <v>14</v>
      </c>
      <c r="Z45" s="4" t="s">
        <v>14</v>
      </c>
      <c r="AA45" s="5" t="s">
        <v>14</v>
      </c>
      <c r="AB45" s="5" t="s">
        <v>14</v>
      </c>
      <c r="AC45" s="4" t="s">
        <v>14</v>
      </c>
      <c r="AD45" s="4" t="s">
        <v>14</v>
      </c>
      <c r="AE45" s="5" t="s">
        <v>14</v>
      </c>
      <c r="AF45" s="17">
        <f t="shared" si="14"/>
        <v>49695.61604075638</v>
      </c>
      <c r="AG45" s="17">
        <f t="shared" si="15"/>
        <v>87698.145954275969</v>
      </c>
    </row>
    <row r="46" spans="1:33" s="13" customFormat="1" ht="38.15" customHeight="1" x14ac:dyDescent="0.35">
      <c r="A46" s="22" t="s">
        <v>62</v>
      </c>
      <c r="B46" s="23">
        <v>919</v>
      </c>
      <c r="C46" s="7" t="s">
        <v>69</v>
      </c>
      <c r="D46" s="17">
        <v>92936.38</v>
      </c>
      <c r="E46" s="17">
        <v>92936.38</v>
      </c>
      <c r="F46" s="21">
        <v>39770.9535368504</v>
      </c>
      <c r="G46" s="17">
        <f t="shared" si="0"/>
        <v>78995.922999999995</v>
      </c>
      <c r="H46" s="17">
        <f t="shared" si="12"/>
        <v>39770.9535368504</v>
      </c>
      <c r="I46" s="21">
        <f t="shared" si="1"/>
        <v>39770.9535368504</v>
      </c>
      <c r="J46" s="21">
        <f t="shared" si="2"/>
        <v>39770.9535368504</v>
      </c>
      <c r="K46" s="17">
        <f t="shared" si="3"/>
        <v>39770.9535368504</v>
      </c>
      <c r="L46" s="17">
        <f t="shared" si="4"/>
        <v>81784.0144</v>
      </c>
      <c r="M46" s="21">
        <f t="shared" si="5"/>
        <v>39770.9535368504</v>
      </c>
      <c r="N46" s="8">
        <f t="shared" si="6"/>
        <v>69702.285000000003</v>
      </c>
      <c r="O46" s="21">
        <f t="shared" si="7"/>
        <v>39770.9535368504</v>
      </c>
      <c r="P46" s="24">
        <f t="shared" si="13"/>
        <v>59656.4303052756</v>
      </c>
      <c r="Q46" s="21">
        <f t="shared" si="8"/>
        <v>39770.9535368504</v>
      </c>
      <c r="R46" s="17">
        <f t="shared" si="9"/>
        <v>39770.9535368504</v>
      </c>
      <c r="S46" s="21">
        <f t="shared" si="10"/>
        <v>39770.9535368504</v>
      </c>
      <c r="T46" s="17">
        <f t="shared" si="11"/>
        <v>39770.9535368504</v>
      </c>
      <c r="U46" s="5" t="s">
        <v>14</v>
      </c>
      <c r="V46" s="4" t="s">
        <v>14</v>
      </c>
      <c r="W46" s="5" t="s">
        <v>14</v>
      </c>
      <c r="X46" s="4" t="s">
        <v>14</v>
      </c>
      <c r="Y46" s="4" t="s">
        <v>14</v>
      </c>
      <c r="Z46" s="4" t="s">
        <v>14</v>
      </c>
      <c r="AA46" s="5" t="s">
        <v>14</v>
      </c>
      <c r="AB46" s="5" t="s">
        <v>14</v>
      </c>
      <c r="AC46" s="4" t="s">
        <v>14</v>
      </c>
      <c r="AD46" s="4" t="s">
        <v>14</v>
      </c>
      <c r="AE46" s="5" t="s">
        <v>14</v>
      </c>
      <c r="AF46" s="17">
        <f t="shared" si="14"/>
        <v>33805.310506322836</v>
      </c>
      <c r="AG46" s="17">
        <f t="shared" si="15"/>
        <v>59656.4303052756</v>
      </c>
    </row>
    <row r="47" spans="1:33" s="13" customFormat="1" ht="38.15" customHeight="1" x14ac:dyDescent="0.35">
      <c r="A47" s="22" t="s">
        <v>63</v>
      </c>
      <c r="B47" s="23">
        <v>947</v>
      </c>
      <c r="C47" s="7" t="s">
        <v>69</v>
      </c>
      <c r="D47" s="17">
        <v>52551.74</v>
      </c>
      <c r="E47" s="17">
        <v>52551.74</v>
      </c>
      <c r="F47" s="21">
        <v>24386.37096477313</v>
      </c>
      <c r="G47" s="17">
        <f t="shared" si="0"/>
        <v>44668.978999999999</v>
      </c>
      <c r="H47" s="17">
        <f t="shared" si="12"/>
        <v>24386.37096477313</v>
      </c>
      <c r="I47" s="21">
        <f t="shared" si="1"/>
        <v>24386.37096477313</v>
      </c>
      <c r="J47" s="21">
        <f t="shared" si="2"/>
        <v>24386.37096477313</v>
      </c>
      <c r="K47" s="17">
        <f t="shared" si="3"/>
        <v>24386.37096477313</v>
      </c>
      <c r="L47" s="17">
        <f t="shared" si="4"/>
        <v>46245.531199999998</v>
      </c>
      <c r="M47" s="21">
        <f t="shared" si="5"/>
        <v>24386.37096477313</v>
      </c>
      <c r="N47" s="8">
        <f t="shared" si="6"/>
        <v>39413.805</v>
      </c>
      <c r="O47" s="21">
        <f t="shared" si="7"/>
        <v>24386.37096477313</v>
      </c>
      <c r="P47" s="24">
        <f t="shared" si="13"/>
        <v>36579.556447159695</v>
      </c>
      <c r="Q47" s="21">
        <f t="shared" si="8"/>
        <v>24386.37096477313</v>
      </c>
      <c r="R47" s="17">
        <f t="shared" si="9"/>
        <v>24386.37096477313</v>
      </c>
      <c r="S47" s="21">
        <f t="shared" si="10"/>
        <v>24386.37096477313</v>
      </c>
      <c r="T47" s="17">
        <f t="shared" si="11"/>
        <v>24386.37096477313</v>
      </c>
      <c r="U47" s="5" t="s">
        <v>14</v>
      </c>
      <c r="V47" s="4" t="s">
        <v>14</v>
      </c>
      <c r="W47" s="5" t="s">
        <v>14</v>
      </c>
      <c r="X47" s="4" t="s">
        <v>14</v>
      </c>
      <c r="Y47" s="4" t="s">
        <v>14</v>
      </c>
      <c r="Z47" s="4" t="s">
        <v>14</v>
      </c>
      <c r="AA47" s="5" t="s">
        <v>14</v>
      </c>
      <c r="AB47" s="5" t="s">
        <v>14</v>
      </c>
      <c r="AC47" s="4" t="s">
        <v>14</v>
      </c>
      <c r="AD47" s="4" t="s">
        <v>14</v>
      </c>
      <c r="AE47" s="5" t="s">
        <v>14</v>
      </c>
      <c r="AF47" s="17">
        <f t="shared" si="14"/>
        <v>20728.41532005716</v>
      </c>
      <c r="AG47" s="17">
        <f t="shared" si="15"/>
        <v>36579.556447159695</v>
      </c>
    </row>
    <row r="48" spans="1:33" s="13" customFormat="1" ht="38.15" customHeight="1" x14ac:dyDescent="0.35">
      <c r="A48" s="25" t="s">
        <v>64</v>
      </c>
      <c r="B48" s="23">
        <v>948</v>
      </c>
      <c r="C48" s="7" t="s">
        <v>69</v>
      </c>
      <c r="D48" s="17">
        <v>15349.615</v>
      </c>
      <c r="E48" s="17">
        <v>15349.615</v>
      </c>
      <c r="F48" s="21">
        <v>20996.13919170963</v>
      </c>
      <c r="G48" s="17">
        <f t="shared" si="0"/>
        <v>13047.17275</v>
      </c>
      <c r="H48" s="17">
        <f t="shared" si="12"/>
        <v>20996.13919170963</v>
      </c>
      <c r="I48" s="21">
        <f t="shared" si="1"/>
        <v>20996.13919170963</v>
      </c>
      <c r="J48" s="21">
        <f t="shared" si="2"/>
        <v>20996.13919170963</v>
      </c>
      <c r="K48" s="17">
        <f t="shared" si="3"/>
        <v>20996.13919170963</v>
      </c>
      <c r="L48" s="17">
        <f t="shared" si="4"/>
        <v>13507.6612</v>
      </c>
      <c r="M48" s="21">
        <f t="shared" si="5"/>
        <v>20996.13919170963</v>
      </c>
      <c r="N48" s="8">
        <f t="shared" si="6"/>
        <v>11512.21125</v>
      </c>
      <c r="O48" s="21">
        <f t="shared" si="7"/>
        <v>20996.13919170963</v>
      </c>
      <c r="P48" s="24">
        <f t="shared" si="13"/>
        <v>31494.208787564443</v>
      </c>
      <c r="Q48" s="21">
        <f t="shared" si="8"/>
        <v>20996.13919170963</v>
      </c>
      <c r="R48" s="17">
        <f t="shared" si="9"/>
        <v>20996.13919170963</v>
      </c>
      <c r="S48" s="21">
        <f t="shared" si="10"/>
        <v>20996.13919170963</v>
      </c>
      <c r="T48" s="17">
        <f t="shared" si="11"/>
        <v>20996.13919170963</v>
      </c>
      <c r="U48" s="5" t="s">
        <v>14</v>
      </c>
      <c r="V48" s="4" t="s">
        <v>14</v>
      </c>
      <c r="W48" s="5" t="s">
        <v>14</v>
      </c>
      <c r="X48" s="4" t="s">
        <v>14</v>
      </c>
      <c r="Y48" s="4" t="s">
        <v>14</v>
      </c>
      <c r="Z48" s="4" t="s">
        <v>14</v>
      </c>
      <c r="AA48" s="5" t="s">
        <v>14</v>
      </c>
      <c r="AB48" s="5" t="s">
        <v>14</v>
      </c>
      <c r="AC48" s="4" t="s">
        <v>14</v>
      </c>
      <c r="AD48" s="4" t="s">
        <v>14</v>
      </c>
      <c r="AE48" s="5" t="s">
        <v>14</v>
      </c>
      <c r="AF48" s="17">
        <f t="shared" si="14"/>
        <v>17846.718312953184</v>
      </c>
      <c r="AG48" s="17">
        <f t="shared" si="15"/>
        <v>31494.208787564443</v>
      </c>
    </row>
    <row r="49" spans="1:33" s="13" customFormat="1" ht="38.15" customHeight="1" x14ac:dyDescent="0.35">
      <c r="A49" s="22" t="s">
        <v>65</v>
      </c>
      <c r="B49" s="23">
        <v>949</v>
      </c>
      <c r="C49" s="7" t="s">
        <v>69</v>
      </c>
      <c r="D49" s="17">
        <v>147879.18</v>
      </c>
      <c r="E49" s="17">
        <v>147879.18</v>
      </c>
      <c r="F49" s="21">
        <v>28776.801448136175</v>
      </c>
      <c r="G49" s="17">
        <f t="shared" si="0"/>
        <v>125697.30299999999</v>
      </c>
      <c r="H49" s="17">
        <f t="shared" si="12"/>
        <v>28776.801448136175</v>
      </c>
      <c r="I49" s="21">
        <f t="shared" si="1"/>
        <v>28776.801448136175</v>
      </c>
      <c r="J49" s="21">
        <f t="shared" si="2"/>
        <v>28776.801448136175</v>
      </c>
      <c r="K49" s="17">
        <f t="shared" si="3"/>
        <v>28776.801448136175</v>
      </c>
      <c r="L49" s="17">
        <f t="shared" si="4"/>
        <v>130133.67839999999</v>
      </c>
      <c r="M49" s="21">
        <f t="shared" si="5"/>
        <v>28776.801448136175</v>
      </c>
      <c r="N49" s="8">
        <f t="shared" si="6"/>
        <v>110909.38499999999</v>
      </c>
      <c r="O49" s="21">
        <f t="shared" si="7"/>
        <v>28776.801448136175</v>
      </c>
      <c r="P49" s="24">
        <f t="shared" si="13"/>
        <v>43165.202172204263</v>
      </c>
      <c r="Q49" s="21">
        <f t="shared" si="8"/>
        <v>28776.801448136175</v>
      </c>
      <c r="R49" s="17">
        <f t="shared" si="9"/>
        <v>28776.801448136175</v>
      </c>
      <c r="S49" s="21">
        <f t="shared" si="10"/>
        <v>28776.801448136175</v>
      </c>
      <c r="T49" s="17">
        <f t="shared" si="11"/>
        <v>28776.801448136175</v>
      </c>
      <c r="U49" s="5" t="s">
        <v>14</v>
      </c>
      <c r="V49" s="4" t="s">
        <v>14</v>
      </c>
      <c r="W49" s="5" t="s">
        <v>14</v>
      </c>
      <c r="X49" s="4" t="s">
        <v>14</v>
      </c>
      <c r="Y49" s="4" t="s">
        <v>14</v>
      </c>
      <c r="Z49" s="4" t="s">
        <v>14</v>
      </c>
      <c r="AA49" s="5" t="s">
        <v>14</v>
      </c>
      <c r="AB49" s="5" t="s">
        <v>14</v>
      </c>
      <c r="AC49" s="4" t="s">
        <v>14</v>
      </c>
      <c r="AD49" s="4" t="s">
        <v>14</v>
      </c>
      <c r="AE49" s="5" t="s">
        <v>14</v>
      </c>
      <c r="AF49" s="17">
        <f t="shared" si="14"/>
        <v>24460.281230915749</v>
      </c>
      <c r="AG49" s="17">
        <f t="shared" si="15"/>
        <v>43165.202172204263</v>
      </c>
    </row>
    <row r="50" spans="1:33" s="13" customFormat="1" ht="38.15" customHeight="1" x14ac:dyDescent="0.35">
      <c r="A50" s="22" t="s">
        <v>66</v>
      </c>
      <c r="B50" s="23">
        <v>981</v>
      </c>
      <c r="C50" s="7" t="s">
        <v>69</v>
      </c>
      <c r="D50" s="17">
        <v>177100.39</v>
      </c>
      <c r="E50" s="17">
        <v>177100.39</v>
      </c>
      <c r="F50" s="21">
        <v>89122.123636208446</v>
      </c>
      <c r="G50" s="17">
        <f t="shared" si="0"/>
        <v>150535.3315</v>
      </c>
      <c r="H50" s="17">
        <f t="shared" si="12"/>
        <v>89122.123636208446</v>
      </c>
      <c r="I50" s="21">
        <f t="shared" si="1"/>
        <v>89122.123636208446</v>
      </c>
      <c r="J50" s="21">
        <f t="shared" si="2"/>
        <v>89122.123636208446</v>
      </c>
      <c r="K50" s="17">
        <f t="shared" si="3"/>
        <v>89122.123636208446</v>
      </c>
      <c r="L50" s="17">
        <f t="shared" si="4"/>
        <v>155848.3432</v>
      </c>
      <c r="M50" s="21">
        <f t="shared" si="5"/>
        <v>89122.123636208446</v>
      </c>
      <c r="N50" s="8">
        <f t="shared" si="6"/>
        <v>132825.29250000001</v>
      </c>
      <c r="O50" s="21">
        <f t="shared" si="7"/>
        <v>89122.123636208446</v>
      </c>
      <c r="P50" s="24">
        <f t="shared" si="13"/>
        <v>133683.18545431265</v>
      </c>
      <c r="Q50" s="21">
        <f t="shared" si="8"/>
        <v>89122.123636208446</v>
      </c>
      <c r="R50" s="17">
        <f t="shared" si="9"/>
        <v>89122.123636208446</v>
      </c>
      <c r="S50" s="21">
        <f t="shared" si="10"/>
        <v>89122.123636208446</v>
      </c>
      <c r="T50" s="17">
        <f t="shared" si="11"/>
        <v>89122.123636208446</v>
      </c>
      <c r="U50" s="5" t="s">
        <v>14</v>
      </c>
      <c r="V50" s="4" t="s">
        <v>14</v>
      </c>
      <c r="W50" s="5" t="s">
        <v>14</v>
      </c>
      <c r="X50" s="4" t="s">
        <v>14</v>
      </c>
      <c r="Y50" s="4" t="s">
        <v>14</v>
      </c>
      <c r="Z50" s="4" t="s">
        <v>14</v>
      </c>
      <c r="AA50" s="5" t="s">
        <v>14</v>
      </c>
      <c r="AB50" s="5" t="s">
        <v>14</v>
      </c>
      <c r="AC50" s="4" t="s">
        <v>14</v>
      </c>
      <c r="AD50" s="4" t="s">
        <v>14</v>
      </c>
      <c r="AE50" s="5" t="s">
        <v>14</v>
      </c>
      <c r="AF50" s="17">
        <f t="shared" si="14"/>
        <v>75753.805090777183</v>
      </c>
      <c r="AG50" s="17">
        <f t="shared" si="15"/>
        <v>133683.18545431265</v>
      </c>
    </row>
    <row r="51" spans="1:33" s="13" customFormat="1" ht="38.15" customHeight="1" x14ac:dyDescent="0.35">
      <c r="A51" s="22" t="s">
        <v>67</v>
      </c>
      <c r="B51" s="28">
        <v>982</v>
      </c>
      <c r="C51" s="7" t="s">
        <v>69</v>
      </c>
      <c r="D51" s="17">
        <v>159017.79</v>
      </c>
      <c r="E51" s="17">
        <v>159017.79</v>
      </c>
      <c r="F51" s="21">
        <v>50062.154724751694</v>
      </c>
      <c r="G51" s="17">
        <f t="shared" si="0"/>
        <v>135165.12150000001</v>
      </c>
      <c r="H51" s="17">
        <f t="shared" si="12"/>
        <v>50062.154724751694</v>
      </c>
      <c r="I51" s="21">
        <f t="shared" si="1"/>
        <v>50062.154724751694</v>
      </c>
      <c r="J51" s="21">
        <f t="shared" si="2"/>
        <v>50062.154724751694</v>
      </c>
      <c r="K51" s="17">
        <f t="shared" si="3"/>
        <v>50062.154724751694</v>
      </c>
      <c r="L51" s="17">
        <f t="shared" si="4"/>
        <v>139935.65520000001</v>
      </c>
      <c r="M51" s="21">
        <f t="shared" si="5"/>
        <v>50062.154724751694</v>
      </c>
      <c r="N51" s="8">
        <f t="shared" si="6"/>
        <v>119263.3425</v>
      </c>
      <c r="O51" s="21">
        <f t="shared" si="7"/>
        <v>50062.154724751694</v>
      </c>
      <c r="P51" s="24">
        <f t="shared" si="13"/>
        <v>75093.232087127544</v>
      </c>
      <c r="Q51" s="21">
        <f t="shared" si="8"/>
        <v>50062.154724751694</v>
      </c>
      <c r="R51" s="17">
        <f t="shared" si="9"/>
        <v>50062.154724751694</v>
      </c>
      <c r="S51" s="21">
        <f t="shared" si="10"/>
        <v>50062.154724751694</v>
      </c>
      <c r="T51" s="17">
        <f t="shared" si="11"/>
        <v>50062.154724751694</v>
      </c>
      <c r="U51" s="5" t="s">
        <v>14</v>
      </c>
      <c r="V51" s="4" t="s">
        <v>14</v>
      </c>
      <c r="W51" s="5" t="s">
        <v>14</v>
      </c>
      <c r="X51" s="4" t="s">
        <v>14</v>
      </c>
      <c r="Y51" s="4" t="s">
        <v>14</v>
      </c>
      <c r="Z51" s="4" t="s">
        <v>14</v>
      </c>
      <c r="AA51" s="5" t="s">
        <v>14</v>
      </c>
      <c r="AB51" s="5" t="s">
        <v>14</v>
      </c>
      <c r="AC51" s="4" t="s">
        <v>14</v>
      </c>
      <c r="AD51" s="4" t="s">
        <v>14</v>
      </c>
      <c r="AE51" s="5" t="s">
        <v>14</v>
      </c>
      <c r="AF51" s="17">
        <f t="shared" si="14"/>
        <v>42552.831516038939</v>
      </c>
      <c r="AG51" s="17">
        <f t="shared" si="15"/>
        <v>75093.232087127544</v>
      </c>
    </row>
    <row r="52" spans="1:33" s="13" customFormat="1" ht="38.15" customHeight="1" x14ac:dyDescent="0.35">
      <c r="A52" s="22" t="s">
        <v>68</v>
      </c>
      <c r="B52" s="28">
        <v>987</v>
      </c>
      <c r="C52" s="7" t="s">
        <v>69</v>
      </c>
      <c r="D52" s="17">
        <v>275468.51</v>
      </c>
      <c r="E52" s="17">
        <v>275468.51</v>
      </c>
      <c r="F52" s="21">
        <v>83498.516429705007</v>
      </c>
      <c r="G52" s="17">
        <f t="shared" si="0"/>
        <v>234148.2335</v>
      </c>
      <c r="H52" s="17">
        <f t="shared" si="12"/>
        <v>83498.516429705007</v>
      </c>
      <c r="I52" s="21">
        <f t="shared" si="1"/>
        <v>83498.516429705007</v>
      </c>
      <c r="J52" s="21">
        <f t="shared" si="2"/>
        <v>83498.516429705007</v>
      </c>
      <c r="K52" s="17">
        <f t="shared" si="3"/>
        <v>83498.516429705007</v>
      </c>
      <c r="L52" s="17">
        <f t="shared" si="4"/>
        <v>242412.28880000001</v>
      </c>
      <c r="M52" s="21">
        <f t="shared" si="5"/>
        <v>83498.516429705007</v>
      </c>
      <c r="N52" s="8">
        <f t="shared" si="6"/>
        <v>206601.38250000001</v>
      </c>
      <c r="O52" s="21">
        <f t="shared" si="7"/>
        <v>83498.516429705007</v>
      </c>
      <c r="P52" s="24">
        <f t="shared" si="13"/>
        <v>125247.7746445575</v>
      </c>
      <c r="Q52" s="21">
        <f t="shared" si="8"/>
        <v>83498.516429705007</v>
      </c>
      <c r="R52" s="17">
        <f t="shared" si="9"/>
        <v>83498.516429705007</v>
      </c>
      <c r="S52" s="21">
        <f t="shared" si="10"/>
        <v>83498.516429705007</v>
      </c>
      <c r="T52" s="17">
        <f t="shared" si="11"/>
        <v>83498.516429705007</v>
      </c>
      <c r="U52" s="5" t="s">
        <v>14</v>
      </c>
      <c r="V52" s="4" t="s">
        <v>14</v>
      </c>
      <c r="W52" s="5" t="s">
        <v>14</v>
      </c>
      <c r="X52" s="4" t="s">
        <v>14</v>
      </c>
      <c r="Y52" s="4" t="s">
        <v>14</v>
      </c>
      <c r="Z52" s="4" t="s">
        <v>14</v>
      </c>
      <c r="AA52" s="5" t="s">
        <v>14</v>
      </c>
      <c r="AB52" s="5" t="s">
        <v>14</v>
      </c>
      <c r="AC52" s="4" t="s">
        <v>14</v>
      </c>
      <c r="AD52" s="4" t="s">
        <v>14</v>
      </c>
      <c r="AE52" s="5" t="s">
        <v>14</v>
      </c>
      <c r="AF52" s="17">
        <f t="shared" si="14"/>
        <v>70973.738965249257</v>
      </c>
      <c r="AG52" s="17">
        <f t="shared" si="15"/>
        <v>125247.7746445575</v>
      </c>
    </row>
    <row r="53" spans="1:33" x14ac:dyDescent="0.35">
      <c r="A53" s="29"/>
      <c r="B53" s="30"/>
      <c r="C53" s="31"/>
      <c r="D53" s="32"/>
      <c r="E53" s="32"/>
      <c r="F53" s="32"/>
      <c r="G53" s="29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3" x14ac:dyDescent="0.35">
      <c r="A54" s="6" t="s">
        <v>15</v>
      </c>
      <c r="B54" s="30"/>
      <c r="C54" s="31"/>
      <c r="D54" s="32"/>
      <c r="E54" s="32"/>
      <c r="F54" s="32"/>
      <c r="G54" s="29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3" x14ac:dyDescent="0.35">
      <c r="A55" s="32" t="s">
        <v>16</v>
      </c>
      <c r="B55" s="30"/>
      <c r="C55" s="31"/>
      <c r="D55" s="32"/>
      <c r="E55" s="32"/>
      <c r="F55" s="32"/>
      <c r="G55" s="29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3" x14ac:dyDescent="0.35">
      <c r="A56" s="32" t="s">
        <v>17</v>
      </c>
      <c r="B56" s="30"/>
      <c r="C56" s="31"/>
      <c r="D56" s="32"/>
      <c r="E56" s="32"/>
      <c r="F56" s="32"/>
      <c r="G56" s="29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</row>
  </sheetData>
  <printOptions gridLines="1"/>
  <pageMargins left="0.33" right="0.33" top="0.33" bottom="0.33" header="0.3" footer="0.3"/>
  <pageSetup fitToHeight="9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April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Jami Romero</cp:lastModifiedBy>
  <dcterms:created xsi:type="dcterms:W3CDTF">2022-03-31T16:49:27Z</dcterms:created>
  <dcterms:modified xsi:type="dcterms:W3CDTF">2026-04-02T15:37:05Z</dcterms:modified>
</cp:coreProperties>
</file>