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T:\Projects\CMS Price Transparency\2026 Revamp (Jami's Working Folder v3.0)\Northwest Indiana\"/>
    </mc:Choice>
  </mc:AlternateContent>
  <xr:revisionPtr revIDLastSave="0" documentId="13_ncr:1_{48478D4B-2D8D-490D-A96B-227C0B4320C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pdated July 2026" sheetId="1" r:id="rId1"/>
  </sheets>
  <definedNames>
    <definedName name="_xlnm._FilterDatabase" localSheetId="0" hidden="1">'Updated July 2026'!$A$4:$AI$68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16" i="1" l="1"/>
  <c r="AH116" i="1"/>
  <c r="T116" i="1"/>
  <c r="S116" i="1"/>
  <c r="R116" i="1"/>
  <c r="Q116" i="1"/>
  <c r="P116" i="1"/>
  <c r="O116" i="1"/>
  <c r="N116" i="1"/>
  <c r="M116" i="1"/>
  <c r="K116" i="1"/>
  <c r="J116" i="1"/>
  <c r="I116" i="1"/>
  <c r="H116" i="1"/>
  <c r="AI115" i="1"/>
  <c r="AH115" i="1"/>
  <c r="T115" i="1"/>
  <c r="S115" i="1"/>
  <c r="R115" i="1"/>
  <c r="Q115" i="1"/>
  <c r="P115" i="1"/>
  <c r="O115" i="1"/>
  <c r="N115" i="1"/>
  <c r="M115" i="1"/>
  <c r="K115" i="1"/>
  <c r="J115" i="1"/>
  <c r="I115" i="1"/>
  <c r="H115" i="1"/>
  <c r="AI114" i="1"/>
  <c r="AH114" i="1"/>
  <c r="T114" i="1"/>
  <c r="S114" i="1"/>
  <c r="R114" i="1"/>
  <c r="Q114" i="1"/>
  <c r="P114" i="1"/>
  <c r="O114" i="1"/>
  <c r="N114" i="1"/>
  <c r="M114" i="1"/>
  <c r="K114" i="1"/>
  <c r="J114" i="1"/>
  <c r="I114" i="1"/>
  <c r="H114" i="1"/>
  <c r="AI113" i="1"/>
  <c r="AH113" i="1"/>
  <c r="T113" i="1"/>
  <c r="S113" i="1"/>
  <c r="R113" i="1"/>
  <c r="Q113" i="1"/>
  <c r="P113" i="1"/>
  <c r="O113" i="1"/>
  <c r="N113" i="1"/>
  <c r="M113" i="1"/>
  <c r="K113" i="1"/>
  <c r="J113" i="1"/>
  <c r="I113" i="1"/>
  <c r="H113" i="1"/>
  <c r="AI112" i="1"/>
  <c r="AH112" i="1"/>
  <c r="T112" i="1"/>
  <c r="S112" i="1"/>
  <c r="R112" i="1"/>
  <c r="Q112" i="1"/>
  <c r="P112" i="1"/>
  <c r="O112" i="1"/>
  <c r="N112" i="1"/>
  <c r="M112" i="1"/>
  <c r="K112" i="1"/>
  <c r="J112" i="1"/>
  <c r="I112" i="1"/>
  <c r="H112" i="1"/>
  <c r="AI111" i="1"/>
  <c r="AH111" i="1"/>
  <c r="T111" i="1"/>
  <c r="S111" i="1"/>
  <c r="R111" i="1"/>
  <c r="Q111" i="1"/>
  <c r="P111" i="1"/>
  <c r="O111" i="1"/>
  <c r="N111" i="1"/>
  <c r="M111" i="1"/>
  <c r="K111" i="1"/>
  <c r="J111" i="1"/>
  <c r="I111" i="1"/>
  <c r="H111" i="1"/>
  <c r="AI110" i="1"/>
  <c r="AH110" i="1"/>
  <c r="T110" i="1"/>
  <c r="S110" i="1"/>
  <c r="R110" i="1"/>
  <c r="Q110" i="1"/>
  <c r="P110" i="1"/>
  <c r="O110" i="1"/>
  <c r="N110" i="1"/>
  <c r="M110" i="1"/>
  <c r="K110" i="1"/>
  <c r="J110" i="1"/>
  <c r="I110" i="1"/>
  <c r="H110" i="1"/>
  <c r="AI109" i="1"/>
  <c r="AH109" i="1"/>
  <c r="T109" i="1"/>
  <c r="S109" i="1"/>
  <c r="R109" i="1"/>
  <c r="Q109" i="1"/>
  <c r="P109" i="1"/>
  <c r="O109" i="1"/>
  <c r="N109" i="1"/>
  <c r="M109" i="1"/>
  <c r="K109" i="1"/>
  <c r="J109" i="1"/>
  <c r="I109" i="1"/>
  <c r="H109" i="1"/>
  <c r="AI108" i="1"/>
  <c r="AH108" i="1"/>
  <c r="T108" i="1"/>
  <c r="S108" i="1"/>
  <c r="R108" i="1"/>
  <c r="Q108" i="1"/>
  <c r="P108" i="1"/>
  <c r="O108" i="1"/>
  <c r="N108" i="1"/>
  <c r="M108" i="1"/>
  <c r="K108" i="1"/>
  <c r="J108" i="1"/>
  <c r="I108" i="1"/>
  <c r="H108" i="1"/>
  <c r="AI107" i="1"/>
  <c r="AH107" i="1"/>
  <c r="T107" i="1"/>
  <c r="S107" i="1"/>
  <c r="R107" i="1"/>
  <c r="Q107" i="1"/>
  <c r="P107" i="1"/>
  <c r="O107" i="1"/>
  <c r="N107" i="1"/>
  <c r="M107" i="1"/>
  <c r="K107" i="1"/>
  <c r="J107" i="1"/>
  <c r="I107" i="1"/>
  <c r="H107" i="1"/>
  <c r="AI106" i="1"/>
  <c r="AH106" i="1"/>
  <c r="T106" i="1"/>
  <c r="S106" i="1"/>
  <c r="R106" i="1"/>
  <c r="Q106" i="1"/>
  <c r="P106" i="1"/>
  <c r="O106" i="1"/>
  <c r="N106" i="1"/>
  <c r="M106" i="1"/>
  <c r="K106" i="1"/>
  <c r="J106" i="1"/>
  <c r="I106" i="1"/>
  <c r="H106" i="1"/>
  <c r="AI105" i="1"/>
  <c r="AH105" i="1"/>
  <c r="T105" i="1"/>
  <c r="S105" i="1"/>
  <c r="R105" i="1"/>
  <c r="Q105" i="1"/>
  <c r="P105" i="1"/>
  <c r="O105" i="1"/>
  <c r="N105" i="1"/>
  <c r="M105" i="1"/>
  <c r="K105" i="1"/>
  <c r="J105" i="1"/>
  <c r="I105" i="1"/>
  <c r="H105" i="1"/>
  <c r="AI104" i="1"/>
  <c r="AH104" i="1"/>
  <c r="T104" i="1"/>
  <c r="S104" i="1"/>
  <c r="R104" i="1"/>
  <c r="Q104" i="1"/>
  <c r="P104" i="1"/>
  <c r="O104" i="1"/>
  <c r="N104" i="1"/>
  <c r="M104" i="1"/>
  <c r="K104" i="1"/>
  <c r="J104" i="1"/>
  <c r="I104" i="1"/>
  <c r="H104" i="1"/>
  <c r="AI103" i="1"/>
  <c r="AH103" i="1"/>
  <c r="T103" i="1"/>
  <c r="S103" i="1"/>
  <c r="R103" i="1"/>
  <c r="Q103" i="1"/>
  <c r="P103" i="1"/>
  <c r="O103" i="1"/>
  <c r="N103" i="1"/>
  <c r="M103" i="1"/>
  <c r="K103" i="1"/>
  <c r="J103" i="1"/>
  <c r="I103" i="1"/>
  <c r="H103" i="1"/>
  <c r="AI102" i="1"/>
  <c r="AH102" i="1"/>
  <c r="T102" i="1"/>
  <c r="S102" i="1"/>
  <c r="R102" i="1"/>
  <c r="Q102" i="1"/>
  <c r="P102" i="1"/>
  <c r="O102" i="1"/>
  <c r="N102" i="1"/>
  <c r="M102" i="1"/>
  <c r="K102" i="1"/>
  <c r="J102" i="1"/>
  <c r="I102" i="1"/>
  <c r="H102" i="1"/>
  <c r="AI101" i="1"/>
  <c r="AH101" i="1"/>
  <c r="T101" i="1"/>
  <c r="S101" i="1"/>
  <c r="R101" i="1"/>
  <c r="Q101" i="1"/>
  <c r="P101" i="1"/>
  <c r="O101" i="1"/>
  <c r="N101" i="1"/>
  <c r="M101" i="1"/>
  <c r="K101" i="1"/>
  <c r="J101" i="1"/>
  <c r="I101" i="1"/>
  <c r="H101" i="1"/>
  <c r="AI100" i="1"/>
  <c r="AH100" i="1"/>
  <c r="T100" i="1"/>
  <c r="S100" i="1"/>
  <c r="R100" i="1"/>
  <c r="Q100" i="1"/>
  <c r="P100" i="1"/>
  <c r="O100" i="1"/>
  <c r="N100" i="1"/>
  <c r="M100" i="1"/>
  <c r="K100" i="1"/>
  <c r="J100" i="1"/>
  <c r="I100" i="1"/>
  <c r="H100" i="1"/>
  <c r="AI99" i="1"/>
  <c r="AH99" i="1"/>
  <c r="T99" i="1"/>
  <c r="S99" i="1"/>
  <c r="R99" i="1"/>
  <c r="Q99" i="1"/>
  <c r="P99" i="1"/>
  <c r="O99" i="1"/>
  <c r="N99" i="1"/>
  <c r="M99" i="1"/>
  <c r="K99" i="1"/>
  <c r="J99" i="1"/>
  <c r="I99" i="1"/>
  <c r="H99" i="1"/>
  <c r="AI98" i="1"/>
  <c r="AH98" i="1"/>
  <c r="T98" i="1"/>
  <c r="S98" i="1"/>
  <c r="R98" i="1"/>
  <c r="Q98" i="1"/>
  <c r="P98" i="1"/>
  <c r="O98" i="1"/>
  <c r="N98" i="1"/>
  <c r="M98" i="1"/>
  <c r="K98" i="1"/>
  <c r="J98" i="1"/>
  <c r="I98" i="1"/>
  <c r="H98" i="1"/>
  <c r="AI97" i="1"/>
  <c r="AH97" i="1"/>
  <c r="T97" i="1"/>
  <c r="S97" i="1"/>
  <c r="R97" i="1"/>
  <c r="Q97" i="1"/>
  <c r="P97" i="1"/>
  <c r="O97" i="1"/>
  <c r="N97" i="1"/>
  <c r="M97" i="1"/>
  <c r="K97" i="1"/>
  <c r="J97" i="1"/>
  <c r="I97" i="1"/>
  <c r="H97" i="1"/>
  <c r="AI96" i="1"/>
  <c r="AH96" i="1"/>
  <c r="T96" i="1"/>
  <c r="S96" i="1"/>
  <c r="R96" i="1"/>
  <c r="Q96" i="1"/>
  <c r="P96" i="1"/>
  <c r="O96" i="1"/>
  <c r="N96" i="1"/>
  <c r="M96" i="1"/>
  <c r="K96" i="1"/>
  <c r="J96" i="1"/>
  <c r="I96" i="1"/>
  <c r="H96" i="1"/>
  <c r="AI95" i="1"/>
  <c r="AH95" i="1"/>
  <c r="T95" i="1"/>
  <c r="S95" i="1"/>
  <c r="R95" i="1"/>
  <c r="Q95" i="1"/>
  <c r="P95" i="1"/>
  <c r="O95" i="1"/>
  <c r="N95" i="1"/>
  <c r="M95" i="1"/>
  <c r="K95" i="1"/>
  <c r="J95" i="1"/>
  <c r="I95" i="1"/>
  <c r="H95" i="1"/>
  <c r="AI94" i="1"/>
  <c r="AH94" i="1"/>
  <c r="T94" i="1"/>
  <c r="S94" i="1"/>
  <c r="R94" i="1"/>
  <c r="Q94" i="1"/>
  <c r="P94" i="1"/>
  <c r="O94" i="1"/>
  <c r="N94" i="1"/>
  <c r="M94" i="1"/>
  <c r="K94" i="1"/>
  <c r="J94" i="1"/>
  <c r="I94" i="1"/>
  <c r="H94" i="1"/>
  <c r="AI93" i="1"/>
  <c r="AH93" i="1"/>
  <c r="T93" i="1"/>
  <c r="S93" i="1"/>
  <c r="R93" i="1"/>
  <c r="Q93" i="1"/>
  <c r="P93" i="1"/>
  <c r="O93" i="1"/>
  <c r="N93" i="1"/>
  <c r="M93" i="1"/>
  <c r="K93" i="1"/>
  <c r="J93" i="1"/>
  <c r="I93" i="1"/>
  <c r="H93" i="1"/>
  <c r="AI92" i="1"/>
  <c r="AH92" i="1"/>
  <c r="T92" i="1"/>
  <c r="S92" i="1"/>
  <c r="R92" i="1"/>
  <c r="Q92" i="1"/>
  <c r="P92" i="1"/>
  <c r="O92" i="1"/>
  <c r="N92" i="1"/>
  <c r="M92" i="1"/>
  <c r="K92" i="1"/>
  <c r="J92" i="1"/>
  <c r="I92" i="1"/>
  <c r="H92" i="1"/>
  <c r="AI91" i="1"/>
  <c r="AH91" i="1"/>
  <c r="T91" i="1"/>
  <c r="S91" i="1"/>
  <c r="R91" i="1"/>
  <c r="Q91" i="1"/>
  <c r="P91" i="1"/>
  <c r="O91" i="1"/>
  <c r="N91" i="1"/>
  <c r="M91" i="1"/>
  <c r="K91" i="1"/>
  <c r="J91" i="1"/>
  <c r="I91" i="1"/>
  <c r="H91" i="1"/>
  <c r="AI90" i="1"/>
  <c r="AH90" i="1"/>
  <c r="T90" i="1"/>
  <c r="S90" i="1"/>
  <c r="R90" i="1"/>
  <c r="Q90" i="1"/>
  <c r="P90" i="1"/>
  <c r="O90" i="1"/>
  <c r="N90" i="1"/>
  <c r="M90" i="1"/>
  <c r="K90" i="1"/>
  <c r="J90" i="1"/>
  <c r="I90" i="1"/>
  <c r="H90" i="1"/>
  <c r="AI89" i="1"/>
  <c r="AH89" i="1"/>
  <c r="T89" i="1"/>
  <c r="S89" i="1"/>
  <c r="R89" i="1"/>
  <c r="Q89" i="1"/>
  <c r="P89" i="1"/>
  <c r="O89" i="1"/>
  <c r="N89" i="1"/>
  <c r="M89" i="1"/>
  <c r="K89" i="1"/>
  <c r="J89" i="1"/>
  <c r="I89" i="1"/>
  <c r="H89" i="1"/>
  <c r="AI88" i="1"/>
  <c r="AH88" i="1"/>
  <c r="T88" i="1"/>
  <c r="S88" i="1"/>
  <c r="R88" i="1"/>
  <c r="Q88" i="1"/>
  <c r="P88" i="1"/>
  <c r="O88" i="1"/>
  <c r="N88" i="1"/>
  <c r="M88" i="1"/>
  <c r="K88" i="1"/>
  <c r="J88" i="1"/>
  <c r="I88" i="1"/>
  <c r="H88" i="1"/>
  <c r="AI87" i="1"/>
  <c r="AH87" i="1"/>
  <c r="T87" i="1"/>
  <c r="S87" i="1"/>
  <c r="R87" i="1"/>
  <c r="Q87" i="1"/>
  <c r="P87" i="1"/>
  <c r="O87" i="1"/>
  <c r="N87" i="1"/>
  <c r="M87" i="1"/>
  <c r="K87" i="1"/>
  <c r="J87" i="1"/>
  <c r="I87" i="1"/>
  <c r="H87" i="1"/>
  <c r="AI86" i="1"/>
  <c r="AH86" i="1"/>
  <c r="T86" i="1"/>
  <c r="S86" i="1"/>
  <c r="R86" i="1"/>
  <c r="Q86" i="1"/>
  <c r="P86" i="1"/>
  <c r="O86" i="1"/>
  <c r="N86" i="1"/>
  <c r="M86" i="1"/>
  <c r="K86" i="1"/>
  <c r="J86" i="1"/>
  <c r="I86" i="1"/>
  <c r="H86" i="1"/>
  <c r="AI85" i="1"/>
  <c r="AH85" i="1"/>
  <c r="T85" i="1"/>
  <c r="S85" i="1"/>
  <c r="R85" i="1"/>
  <c r="Q85" i="1"/>
  <c r="P85" i="1"/>
  <c r="O85" i="1"/>
  <c r="N85" i="1"/>
  <c r="M85" i="1"/>
  <c r="K85" i="1"/>
  <c r="J85" i="1"/>
  <c r="I85" i="1"/>
  <c r="H85" i="1"/>
  <c r="AI84" i="1"/>
  <c r="AH84" i="1"/>
  <c r="T84" i="1"/>
  <c r="S84" i="1"/>
  <c r="R84" i="1"/>
  <c r="Q84" i="1"/>
  <c r="P84" i="1"/>
  <c r="O84" i="1"/>
  <c r="N84" i="1"/>
  <c r="M84" i="1"/>
  <c r="K84" i="1"/>
  <c r="J84" i="1"/>
  <c r="I84" i="1"/>
  <c r="H84" i="1"/>
  <c r="AI83" i="1"/>
  <c r="AH83" i="1"/>
  <c r="T83" i="1"/>
  <c r="S83" i="1"/>
  <c r="R83" i="1"/>
  <c r="Q83" i="1"/>
  <c r="P83" i="1"/>
  <c r="O83" i="1"/>
  <c r="N83" i="1"/>
  <c r="M83" i="1"/>
  <c r="K83" i="1"/>
  <c r="J83" i="1"/>
  <c r="I83" i="1"/>
  <c r="H83" i="1"/>
  <c r="AI82" i="1"/>
  <c r="AH82" i="1"/>
  <c r="T82" i="1"/>
  <c r="S82" i="1"/>
  <c r="R82" i="1"/>
  <c r="Q82" i="1"/>
  <c r="P82" i="1"/>
  <c r="O82" i="1"/>
  <c r="N82" i="1"/>
  <c r="M82" i="1"/>
  <c r="K82" i="1"/>
  <c r="J82" i="1"/>
  <c r="I82" i="1"/>
  <c r="H82" i="1"/>
  <c r="AI81" i="1"/>
  <c r="AH81" i="1"/>
  <c r="T81" i="1"/>
  <c r="S81" i="1"/>
  <c r="R81" i="1"/>
  <c r="Q81" i="1"/>
  <c r="P81" i="1"/>
  <c r="O81" i="1"/>
  <c r="N81" i="1"/>
  <c r="M81" i="1"/>
  <c r="K81" i="1"/>
  <c r="J81" i="1"/>
  <c r="I81" i="1"/>
  <c r="H81" i="1"/>
  <c r="AI80" i="1"/>
  <c r="AH80" i="1"/>
  <c r="T80" i="1"/>
  <c r="S80" i="1"/>
  <c r="R80" i="1"/>
  <c r="Q80" i="1"/>
  <c r="P80" i="1"/>
  <c r="O80" i="1"/>
  <c r="N80" i="1"/>
  <c r="M80" i="1"/>
  <c r="K80" i="1"/>
  <c r="J80" i="1"/>
  <c r="I80" i="1"/>
  <c r="H80" i="1"/>
  <c r="AI79" i="1"/>
  <c r="AH79" i="1"/>
  <c r="T79" i="1"/>
  <c r="S79" i="1"/>
  <c r="R79" i="1"/>
  <c r="Q79" i="1"/>
  <c r="P79" i="1"/>
  <c r="O79" i="1"/>
  <c r="N79" i="1"/>
  <c r="M79" i="1"/>
  <c r="K79" i="1"/>
  <c r="J79" i="1"/>
  <c r="I79" i="1"/>
  <c r="H79" i="1"/>
  <c r="AI78" i="1"/>
  <c r="AH78" i="1"/>
  <c r="T78" i="1"/>
  <c r="S78" i="1"/>
  <c r="R78" i="1"/>
  <c r="Q78" i="1"/>
  <c r="P78" i="1"/>
  <c r="O78" i="1"/>
  <c r="N78" i="1"/>
  <c r="M78" i="1"/>
  <c r="K78" i="1"/>
  <c r="J78" i="1"/>
  <c r="I78" i="1"/>
  <c r="H78" i="1"/>
  <c r="AI77" i="1"/>
  <c r="AH77" i="1"/>
  <c r="T77" i="1"/>
  <c r="S77" i="1"/>
  <c r="R77" i="1"/>
  <c r="Q77" i="1"/>
  <c r="P77" i="1"/>
  <c r="O77" i="1"/>
  <c r="N77" i="1"/>
  <c r="M77" i="1"/>
  <c r="K77" i="1"/>
  <c r="J77" i="1"/>
  <c r="I77" i="1"/>
  <c r="H77" i="1"/>
  <c r="AI76" i="1"/>
  <c r="AH76" i="1"/>
  <c r="T76" i="1"/>
  <c r="S76" i="1"/>
  <c r="R76" i="1"/>
  <c r="Q76" i="1"/>
  <c r="P76" i="1"/>
  <c r="O76" i="1"/>
  <c r="N76" i="1"/>
  <c r="M76" i="1"/>
  <c r="K76" i="1"/>
  <c r="J76" i="1"/>
  <c r="I76" i="1"/>
  <c r="H76" i="1"/>
  <c r="AI75" i="1"/>
  <c r="AH75" i="1"/>
  <c r="T75" i="1"/>
  <c r="S75" i="1"/>
  <c r="R75" i="1"/>
  <c r="Q75" i="1"/>
  <c r="P75" i="1"/>
  <c r="O75" i="1"/>
  <c r="N75" i="1"/>
  <c r="M75" i="1"/>
  <c r="K75" i="1"/>
  <c r="J75" i="1"/>
  <c r="I75" i="1"/>
  <c r="H75" i="1"/>
  <c r="AI74" i="1"/>
  <c r="AH74" i="1"/>
  <c r="T74" i="1"/>
  <c r="S74" i="1"/>
  <c r="R74" i="1"/>
  <c r="Q74" i="1"/>
  <c r="P74" i="1"/>
  <c r="O74" i="1"/>
  <c r="N74" i="1"/>
  <c r="M74" i="1"/>
  <c r="K74" i="1"/>
  <c r="J74" i="1"/>
  <c r="I74" i="1"/>
  <c r="H74" i="1"/>
  <c r="AI73" i="1"/>
  <c r="AH73" i="1"/>
  <c r="T73" i="1"/>
  <c r="S73" i="1"/>
  <c r="R73" i="1"/>
  <c r="Q73" i="1"/>
  <c r="P73" i="1"/>
  <c r="O73" i="1"/>
  <c r="N73" i="1"/>
  <c r="M73" i="1"/>
  <c r="K73" i="1"/>
  <c r="J73" i="1"/>
  <c r="I73" i="1"/>
  <c r="H73" i="1"/>
  <c r="AI72" i="1"/>
  <c r="AH72" i="1"/>
  <c r="T72" i="1"/>
  <c r="S72" i="1"/>
  <c r="R72" i="1"/>
  <c r="Q72" i="1"/>
  <c r="P72" i="1"/>
  <c r="O72" i="1"/>
  <c r="N72" i="1"/>
  <c r="M72" i="1"/>
  <c r="K72" i="1"/>
  <c r="J72" i="1"/>
  <c r="I72" i="1"/>
  <c r="H72" i="1"/>
  <c r="AI71" i="1"/>
  <c r="AH71" i="1"/>
  <c r="T71" i="1"/>
  <c r="S71" i="1"/>
  <c r="R71" i="1"/>
  <c r="Q71" i="1"/>
  <c r="P71" i="1"/>
  <c r="O71" i="1"/>
  <c r="N71" i="1"/>
  <c r="M71" i="1"/>
  <c r="K71" i="1"/>
  <c r="J71" i="1"/>
  <c r="I71" i="1"/>
  <c r="H71" i="1"/>
  <c r="AI70" i="1"/>
  <c r="AH70" i="1"/>
  <c r="T70" i="1"/>
  <c r="S70" i="1"/>
  <c r="R70" i="1"/>
  <c r="Q70" i="1"/>
  <c r="P70" i="1"/>
  <c r="O70" i="1"/>
  <c r="N70" i="1"/>
  <c r="M70" i="1"/>
  <c r="K70" i="1"/>
  <c r="J70" i="1"/>
  <c r="I70" i="1"/>
  <c r="H70" i="1"/>
  <c r="AI69" i="1"/>
  <c r="AH69" i="1"/>
  <c r="T69" i="1"/>
  <c r="S69" i="1"/>
  <c r="R69" i="1"/>
  <c r="Q69" i="1"/>
  <c r="P69" i="1"/>
  <c r="O69" i="1"/>
  <c r="N69" i="1"/>
  <c r="M69" i="1"/>
  <c r="K69" i="1"/>
  <c r="J69" i="1"/>
  <c r="I69" i="1"/>
  <c r="H69" i="1"/>
  <c r="AI68" i="1"/>
  <c r="AH68" i="1"/>
  <c r="T68" i="1"/>
  <c r="S68" i="1"/>
  <c r="R68" i="1"/>
  <c r="Q68" i="1"/>
  <c r="P68" i="1"/>
  <c r="O68" i="1"/>
  <c r="N68" i="1"/>
  <c r="M68" i="1"/>
  <c r="K68" i="1"/>
  <c r="J68" i="1"/>
  <c r="I68" i="1"/>
  <c r="H68" i="1"/>
  <c r="AI67" i="1"/>
  <c r="AH67" i="1"/>
  <c r="T67" i="1"/>
  <c r="S67" i="1"/>
  <c r="R67" i="1"/>
  <c r="Q67" i="1"/>
  <c r="P67" i="1"/>
  <c r="O67" i="1"/>
  <c r="N67" i="1"/>
  <c r="M67" i="1"/>
  <c r="K67" i="1"/>
  <c r="J67" i="1"/>
  <c r="I67" i="1"/>
  <c r="H67" i="1"/>
  <c r="AI66" i="1"/>
  <c r="AH66" i="1"/>
  <c r="T66" i="1"/>
  <c r="S66" i="1"/>
  <c r="R66" i="1"/>
  <c r="Q66" i="1"/>
  <c r="P66" i="1"/>
  <c r="O66" i="1"/>
  <c r="N66" i="1"/>
  <c r="M66" i="1"/>
  <c r="K66" i="1"/>
  <c r="J66" i="1"/>
  <c r="I66" i="1"/>
  <c r="H66" i="1"/>
  <c r="AI65" i="1"/>
  <c r="AH65" i="1"/>
  <c r="T65" i="1"/>
  <c r="S65" i="1"/>
  <c r="R65" i="1"/>
  <c r="Q65" i="1"/>
  <c r="P65" i="1"/>
  <c r="O65" i="1"/>
  <c r="N65" i="1"/>
  <c r="M65" i="1"/>
  <c r="K65" i="1"/>
  <c r="J65" i="1"/>
  <c r="I65" i="1"/>
  <c r="H65" i="1"/>
  <c r="AI64" i="1"/>
  <c r="AH64" i="1"/>
  <c r="T64" i="1"/>
  <c r="S64" i="1"/>
  <c r="R64" i="1"/>
  <c r="Q64" i="1"/>
  <c r="P64" i="1"/>
  <c r="O64" i="1"/>
  <c r="N64" i="1"/>
  <c r="M64" i="1"/>
  <c r="K64" i="1"/>
  <c r="J64" i="1"/>
  <c r="I64" i="1"/>
  <c r="H64" i="1"/>
  <c r="AI63" i="1"/>
  <c r="AH63" i="1"/>
  <c r="T63" i="1"/>
  <c r="S63" i="1"/>
  <c r="R63" i="1"/>
  <c r="Q63" i="1"/>
  <c r="P63" i="1"/>
  <c r="O63" i="1"/>
  <c r="N63" i="1"/>
  <c r="M63" i="1"/>
  <c r="K63" i="1"/>
  <c r="J63" i="1"/>
  <c r="I63" i="1"/>
  <c r="H63" i="1"/>
  <c r="AI62" i="1"/>
  <c r="AH62" i="1"/>
  <c r="T62" i="1"/>
  <c r="S62" i="1"/>
  <c r="R62" i="1"/>
  <c r="Q62" i="1"/>
  <c r="P62" i="1"/>
  <c r="O62" i="1"/>
  <c r="N62" i="1"/>
  <c r="M62" i="1"/>
  <c r="K62" i="1"/>
  <c r="J62" i="1"/>
  <c r="I62" i="1"/>
  <c r="H62" i="1"/>
  <c r="AI61" i="1"/>
  <c r="AH61" i="1"/>
  <c r="T61" i="1"/>
  <c r="S61" i="1"/>
  <c r="R61" i="1"/>
  <c r="Q61" i="1"/>
  <c r="P61" i="1"/>
  <c r="O61" i="1"/>
  <c r="N61" i="1"/>
  <c r="M61" i="1"/>
  <c r="K61" i="1"/>
  <c r="J61" i="1"/>
  <c r="I61" i="1"/>
  <c r="H61" i="1"/>
  <c r="AI60" i="1"/>
  <c r="AH60" i="1"/>
  <c r="T60" i="1"/>
  <c r="S60" i="1"/>
  <c r="R60" i="1"/>
  <c r="Q60" i="1"/>
  <c r="P60" i="1"/>
  <c r="O60" i="1"/>
  <c r="N60" i="1"/>
  <c r="M60" i="1"/>
  <c r="K60" i="1"/>
  <c r="J60" i="1"/>
  <c r="I60" i="1"/>
  <c r="H60" i="1"/>
  <c r="AI59" i="1"/>
  <c r="AH59" i="1"/>
  <c r="T59" i="1"/>
  <c r="S59" i="1"/>
  <c r="R59" i="1"/>
  <c r="Q59" i="1"/>
  <c r="P59" i="1"/>
  <c r="O59" i="1"/>
  <c r="N59" i="1"/>
  <c r="M59" i="1"/>
  <c r="K59" i="1"/>
  <c r="J59" i="1"/>
  <c r="I59" i="1"/>
  <c r="H59" i="1"/>
  <c r="AI58" i="1"/>
  <c r="AH58" i="1"/>
  <c r="T58" i="1"/>
  <c r="S58" i="1"/>
  <c r="R58" i="1"/>
  <c r="Q58" i="1"/>
  <c r="P58" i="1"/>
  <c r="O58" i="1"/>
  <c r="N58" i="1"/>
  <c r="M58" i="1"/>
  <c r="K58" i="1"/>
  <c r="J58" i="1"/>
  <c r="I58" i="1"/>
  <c r="H58" i="1"/>
  <c r="AI57" i="1"/>
  <c r="AH57" i="1"/>
  <c r="T57" i="1"/>
  <c r="S57" i="1"/>
  <c r="R57" i="1"/>
  <c r="Q57" i="1"/>
  <c r="P57" i="1"/>
  <c r="O57" i="1"/>
  <c r="N57" i="1"/>
  <c r="M57" i="1"/>
  <c r="K57" i="1"/>
  <c r="J57" i="1"/>
  <c r="I57" i="1"/>
  <c r="H57" i="1"/>
  <c r="AI56" i="1"/>
  <c r="AH56" i="1"/>
  <c r="T56" i="1"/>
  <c r="S56" i="1"/>
  <c r="R56" i="1"/>
  <c r="Q56" i="1"/>
  <c r="P56" i="1"/>
  <c r="O56" i="1"/>
  <c r="N56" i="1"/>
  <c r="M56" i="1"/>
  <c r="K56" i="1"/>
  <c r="J56" i="1"/>
  <c r="I56" i="1"/>
  <c r="H56" i="1"/>
  <c r="AI55" i="1"/>
  <c r="AH55" i="1"/>
  <c r="T55" i="1"/>
  <c r="S55" i="1"/>
  <c r="R55" i="1"/>
  <c r="Q55" i="1"/>
  <c r="P55" i="1"/>
  <c r="O55" i="1"/>
  <c r="N55" i="1"/>
  <c r="M55" i="1"/>
  <c r="K55" i="1"/>
  <c r="J55" i="1"/>
  <c r="I55" i="1"/>
  <c r="H55" i="1"/>
  <c r="AI54" i="1"/>
  <c r="AH54" i="1"/>
  <c r="T54" i="1"/>
  <c r="S54" i="1"/>
  <c r="R54" i="1"/>
  <c r="Q54" i="1"/>
  <c r="P54" i="1"/>
  <c r="O54" i="1"/>
  <c r="N54" i="1"/>
  <c r="M54" i="1"/>
  <c r="K54" i="1"/>
  <c r="J54" i="1"/>
  <c r="I54" i="1"/>
  <c r="H54" i="1"/>
  <c r="AI53" i="1"/>
  <c r="AH53" i="1"/>
  <c r="T53" i="1"/>
  <c r="S53" i="1"/>
  <c r="R53" i="1"/>
  <c r="Q53" i="1"/>
  <c r="P53" i="1"/>
  <c r="O53" i="1"/>
  <c r="N53" i="1"/>
  <c r="M53" i="1"/>
  <c r="K53" i="1"/>
  <c r="J53" i="1"/>
  <c r="I53" i="1"/>
  <c r="H53" i="1"/>
  <c r="AI52" i="1"/>
  <c r="AH52" i="1"/>
  <c r="T52" i="1"/>
  <c r="S52" i="1"/>
  <c r="R52" i="1"/>
  <c r="Q52" i="1"/>
  <c r="P52" i="1"/>
  <c r="O52" i="1"/>
  <c r="N52" i="1"/>
  <c r="M52" i="1"/>
  <c r="K52" i="1"/>
  <c r="J52" i="1"/>
  <c r="I52" i="1"/>
  <c r="H52" i="1"/>
  <c r="AI51" i="1"/>
  <c r="AH51" i="1"/>
  <c r="T51" i="1"/>
  <c r="S51" i="1"/>
  <c r="R51" i="1"/>
  <c r="Q51" i="1"/>
  <c r="P51" i="1"/>
  <c r="O51" i="1"/>
  <c r="N51" i="1"/>
  <c r="M51" i="1"/>
  <c r="K51" i="1"/>
  <c r="J51" i="1"/>
  <c r="I51" i="1"/>
  <c r="H51" i="1"/>
  <c r="AI50" i="1"/>
  <c r="AH50" i="1"/>
  <c r="T50" i="1"/>
  <c r="S50" i="1"/>
  <c r="R50" i="1"/>
  <c r="Q50" i="1"/>
  <c r="P50" i="1"/>
  <c r="O50" i="1"/>
  <c r="N50" i="1"/>
  <c r="M50" i="1"/>
  <c r="K50" i="1"/>
  <c r="J50" i="1"/>
  <c r="I50" i="1"/>
  <c r="H50" i="1"/>
  <c r="AI49" i="1"/>
  <c r="AH49" i="1"/>
  <c r="T49" i="1"/>
  <c r="S49" i="1"/>
  <c r="R49" i="1"/>
  <c r="Q49" i="1"/>
  <c r="P49" i="1"/>
  <c r="O49" i="1"/>
  <c r="N49" i="1"/>
  <c r="M49" i="1"/>
  <c r="K49" i="1"/>
  <c r="J49" i="1"/>
  <c r="I49" i="1"/>
  <c r="H49" i="1"/>
  <c r="AI48" i="1"/>
  <c r="AH48" i="1"/>
  <c r="T48" i="1"/>
  <c r="S48" i="1"/>
  <c r="R48" i="1"/>
  <c r="Q48" i="1"/>
  <c r="P48" i="1"/>
  <c r="O48" i="1"/>
  <c r="N48" i="1"/>
  <c r="M48" i="1"/>
  <c r="K48" i="1"/>
  <c r="J48" i="1"/>
  <c r="I48" i="1"/>
  <c r="H48" i="1"/>
  <c r="AI47" i="1"/>
  <c r="AH47" i="1"/>
  <c r="T47" i="1"/>
  <c r="S47" i="1"/>
  <c r="R47" i="1"/>
  <c r="Q47" i="1"/>
  <c r="P47" i="1"/>
  <c r="O47" i="1"/>
  <c r="N47" i="1"/>
  <c r="M47" i="1"/>
  <c r="K47" i="1"/>
  <c r="J47" i="1"/>
  <c r="I47" i="1"/>
  <c r="H47" i="1"/>
  <c r="AI46" i="1"/>
  <c r="AH46" i="1"/>
  <c r="T46" i="1"/>
  <c r="S46" i="1"/>
  <c r="R46" i="1"/>
  <c r="Q46" i="1"/>
  <c r="P46" i="1"/>
  <c r="O46" i="1"/>
  <c r="N46" i="1"/>
  <c r="M46" i="1"/>
  <c r="K46" i="1"/>
  <c r="J46" i="1"/>
  <c r="I46" i="1"/>
  <c r="H46" i="1"/>
  <c r="AI45" i="1"/>
  <c r="AH45" i="1"/>
  <c r="T45" i="1"/>
  <c r="S45" i="1"/>
  <c r="R45" i="1"/>
  <c r="Q45" i="1"/>
  <c r="P45" i="1"/>
  <c r="O45" i="1"/>
  <c r="N45" i="1"/>
  <c r="M45" i="1"/>
  <c r="K45" i="1"/>
  <c r="J45" i="1"/>
  <c r="I45" i="1"/>
  <c r="H45" i="1"/>
  <c r="AI44" i="1"/>
  <c r="AH44" i="1"/>
  <c r="T44" i="1"/>
  <c r="S44" i="1"/>
  <c r="R44" i="1"/>
  <c r="Q44" i="1"/>
  <c r="P44" i="1"/>
  <c r="O44" i="1"/>
  <c r="N44" i="1"/>
  <c r="M44" i="1"/>
  <c r="K44" i="1"/>
  <c r="J44" i="1"/>
  <c r="I44" i="1"/>
  <c r="H44" i="1"/>
  <c r="AI43" i="1"/>
  <c r="AH43" i="1"/>
  <c r="T43" i="1"/>
  <c r="S43" i="1"/>
  <c r="R43" i="1"/>
  <c r="Q43" i="1"/>
  <c r="P43" i="1"/>
  <c r="O43" i="1"/>
  <c r="N43" i="1"/>
  <c r="M43" i="1"/>
  <c r="K43" i="1"/>
  <c r="J43" i="1"/>
  <c r="I43" i="1"/>
  <c r="H43" i="1"/>
  <c r="AI42" i="1"/>
  <c r="AH42" i="1"/>
  <c r="T42" i="1"/>
  <c r="S42" i="1"/>
  <c r="R42" i="1"/>
  <c r="Q42" i="1"/>
  <c r="P42" i="1"/>
  <c r="O42" i="1"/>
  <c r="N42" i="1"/>
  <c r="M42" i="1"/>
  <c r="K42" i="1"/>
  <c r="J42" i="1"/>
  <c r="I42" i="1"/>
  <c r="H42" i="1"/>
  <c r="AI41" i="1"/>
  <c r="AH41" i="1"/>
  <c r="T41" i="1"/>
  <c r="S41" i="1"/>
  <c r="R41" i="1"/>
  <c r="Q41" i="1"/>
  <c r="P41" i="1"/>
  <c r="O41" i="1"/>
  <c r="N41" i="1"/>
  <c r="M41" i="1"/>
  <c r="K41" i="1"/>
  <c r="J41" i="1"/>
  <c r="I41" i="1"/>
  <c r="H41" i="1"/>
  <c r="AI40" i="1"/>
  <c r="AH40" i="1"/>
  <c r="T40" i="1"/>
  <c r="S40" i="1"/>
  <c r="R40" i="1"/>
  <c r="Q40" i="1"/>
  <c r="P40" i="1"/>
  <c r="O40" i="1"/>
  <c r="N40" i="1"/>
  <c r="M40" i="1"/>
  <c r="K40" i="1"/>
  <c r="J40" i="1"/>
  <c r="I40" i="1"/>
  <c r="H40" i="1"/>
  <c r="AI39" i="1"/>
  <c r="AH39" i="1"/>
  <c r="T39" i="1"/>
  <c r="S39" i="1"/>
  <c r="R39" i="1"/>
  <c r="Q39" i="1"/>
  <c r="P39" i="1"/>
  <c r="O39" i="1"/>
  <c r="N39" i="1"/>
  <c r="M39" i="1"/>
  <c r="K39" i="1"/>
  <c r="J39" i="1"/>
  <c r="I39" i="1"/>
  <c r="H39" i="1"/>
  <c r="AI38" i="1"/>
  <c r="AH38" i="1"/>
  <c r="T38" i="1"/>
  <c r="S38" i="1"/>
  <c r="R38" i="1"/>
  <c r="Q38" i="1"/>
  <c r="P38" i="1"/>
  <c r="O38" i="1"/>
  <c r="N38" i="1"/>
  <c r="M38" i="1"/>
  <c r="K38" i="1"/>
  <c r="J38" i="1"/>
  <c r="I38" i="1"/>
  <c r="H38" i="1"/>
  <c r="AI37" i="1"/>
  <c r="AH37" i="1"/>
  <c r="T37" i="1"/>
  <c r="S37" i="1"/>
  <c r="R37" i="1"/>
  <c r="Q37" i="1"/>
  <c r="P37" i="1"/>
  <c r="O37" i="1"/>
  <c r="N37" i="1"/>
  <c r="M37" i="1"/>
  <c r="K37" i="1"/>
  <c r="J37" i="1"/>
  <c r="I37" i="1"/>
  <c r="H37" i="1"/>
  <c r="AI36" i="1"/>
  <c r="AH36" i="1"/>
  <c r="T36" i="1"/>
  <c r="S36" i="1"/>
  <c r="R36" i="1"/>
  <c r="Q36" i="1"/>
  <c r="P36" i="1"/>
  <c r="O36" i="1"/>
  <c r="N36" i="1"/>
  <c r="M36" i="1"/>
  <c r="K36" i="1"/>
  <c r="J36" i="1"/>
  <c r="I36" i="1"/>
  <c r="H36" i="1"/>
  <c r="AI35" i="1"/>
  <c r="AH35" i="1"/>
  <c r="T35" i="1"/>
  <c r="S35" i="1"/>
  <c r="R35" i="1"/>
  <c r="Q35" i="1"/>
  <c r="P35" i="1"/>
  <c r="O35" i="1"/>
  <c r="N35" i="1"/>
  <c r="M35" i="1"/>
  <c r="K35" i="1"/>
  <c r="J35" i="1"/>
  <c r="I35" i="1"/>
  <c r="H35" i="1"/>
  <c r="AI34" i="1"/>
  <c r="AH34" i="1"/>
  <c r="T34" i="1"/>
  <c r="S34" i="1"/>
  <c r="R34" i="1"/>
  <c r="Q34" i="1"/>
  <c r="P34" i="1"/>
  <c r="O34" i="1"/>
  <c r="N34" i="1"/>
  <c r="M34" i="1"/>
  <c r="K34" i="1"/>
  <c r="J34" i="1"/>
  <c r="I34" i="1"/>
  <c r="H34" i="1"/>
  <c r="AI33" i="1"/>
  <c r="AH33" i="1"/>
  <c r="T33" i="1"/>
  <c r="S33" i="1"/>
  <c r="R33" i="1"/>
  <c r="Q33" i="1"/>
  <c r="P33" i="1"/>
  <c r="O33" i="1"/>
  <c r="N33" i="1"/>
  <c r="M33" i="1"/>
  <c r="K33" i="1"/>
  <c r="J33" i="1"/>
  <c r="I33" i="1"/>
  <c r="H33" i="1"/>
  <c r="AI32" i="1"/>
  <c r="AH32" i="1"/>
  <c r="T32" i="1"/>
  <c r="S32" i="1"/>
  <c r="R32" i="1"/>
  <c r="Q32" i="1"/>
  <c r="P32" i="1"/>
  <c r="O32" i="1"/>
  <c r="N32" i="1"/>
  <c r="M32" i="1"/>
  <c r="K32" i="1"/>
  <c r="J32" i="1"/>
  <c r="I32" i="1"/>
  <c r="H32" i="1"/>
  <c r="AI31" i="1"/>
  <c r="AH31" i="1"/>
  <c r="T31" i="1"/>
  <c r="S31" i="1"/>
  <c r="R31" i="1"/>
  <c r="Q31" i="1"/>
  <c r="P31" i="1"/>
  <c r="O31" i="1"/>
  <c r="N31" i="1"/>
  <c r="M31" i="1"/>
  <c r="K31" i="1"/>
  <c r="J31" i="1"/>
  <c r="I31" i="1"/>
  <c r="H31" i="1"/>
  <c r="AI30" i="1"/>
  <c r="AH30" i="1"/>
  <c r="T30" i="1"/>
  <c r="S30" i="1"/>
  <c r="R30" i="1"/>
  <c r="Q30" i="1"/>
  <c r="P30" i="1"/>
  <c r="O30" i="1"/>
  <c r="N30" i="1"/>
  <c r="M30" i="1"/>
  <c r="K30" i="1"/>
  <c r="J30" i="1"/>
  <c r="I30" i="1"/>
  <c r="H30" i="1"/>
  <c r="AI29" i="1"/>
  <c r="AH29" i="1"/>
  <c r="T29" i="1"/>
  <c r="S29" i="1"/>
  <c r="R29" i="1"/>
  <c r="Q29" i="1"/>
  <c r="P29" i="1"/>
  <c r="O29" i="1"/>
  <c r="N29" i="1"/>
  <c r="M29" i="1"/>
  <c r="K29" i="1"/>
  <c r="J29" i="1"/>
  <c r="I29" i="1"/>
  <c r="H29" i="1"/>
  <c r="AI28" i="1"/>
  <c r="AH28" i="1"/>
  <c r="T28" i="1"/>
  <c r="S28" i="1"/>
  <c r="R28" i="1"/>
  <c r="Q28" i="1"/>
  <c r="P28" i="1"/>
  <c r="O28" i="1"/>
  <c r="N28" i="1"/>
  <c r="M28" i="1"/>
  <c r="K28" i="1"/>
  <c r="J28" i="1"/>
  <c r="I28" i="1"/>
  <c r="H28" i="1"/>
  <c r="AI27" i="1"/>
  <c r="AH27" i="1"/>
  <c r="T27" i="1"/>
  <c r="S27" i="1"/>
  <c r="R27" i="1"/>
  <c r="Q27" i="1"/>
  <c r="P27" i="1"/>
  <c r="O27" i="1"/>
  <c r="N27" i="1"/>
  <c r="M27" i="1"/>
  <c r="K27" i="1"/>
  <c r="J27" i="1"/>
  <c r="I27" i="1"/>
  <c r="H27" i="1"/>
  <c r="AI26" i="1"/>
  <c r="AH26" i="1"/>
  <c r="T26" i="1"/>
  <c r="S26" i="1"/>
  <c r="R26" i="1"/>
  <c r="Q26" i="1"/>
  <c r="P26" i="1"/>
  <c r="O26" i="1"/>
  <c r="N26" i="1"/>
  <c r="M26" i="1"/>
  <c r="K26" i="1"/>
  <c r="J26" i="1"/>
  <c r="I26" i="1"/>
  <c r="H26" i="1"/>
  <c r="AI25" i="1"/>
  <c r="AH25" i="1"/>
  <c r="T25" i="1"/>
  <c r="S25" i="1"/>
  <c r="R25" i="1"/>
  <c r="Q25" i="1"/>
  <c r="P25" i="1"/>
  <c r="O25" i="1"/>
  <c r="N25" i="1"/>
  <c r="M25" i="1"/>
  <c r="K25" i="1"/>
  <c r="J25" i="1"/>
  <c r="I25" i="1"/>
  <c r="H25" i="1"/>
  <c r="AI24" i="1"/>
  <c r="AH24" i="1"/>
  <c r="T24" i="1"/>
  <c r="S24" i="1"/>
  <c r="R24" i="1"/>
  <c r="Q24" i="1"/>
  <c r="P24" i="1"/>
  <c r="O24" i="1"/>
  <c r="N24" i="1"/>
  <c r="M24" i="1"/>
  <c r="K24" i="1"/>
  <c r="J24" i="1"/>
  <c r="I24" i="1"/>
  <c r="H24" i="1"/>
  <c r="AI23" i="1"/>
  <c r="AH23" i="1"/>
  <c r="T23" i="1"/>
  <c r="S23" i="1"/>
  <c r="R23" i="1"/>
  <c r="Q23" i="1"/>
  <c r="P23" i="1"/>
  <c r="O23" i="1"/>
  <c r="N23" i="1"/>
  <c r="M23" i="1"/>
  <c r="K23" i="1"/>
  <c r="J23" i="1"/>
  <c r="I23" i="1"/>
  <c r="H23" i="1"/>
  <c r="AI22" i="1"/>
  <c r="AH22" i="1"/>
  <c r="T22" i="1"/>
  <c r="S22" i="1"/>
  <c r="R22" i="1"/>
  <c r="Q22" i="1"/>
  <c r="P22" i="1"/>
  <c r="O22" i="1"/>
  <c r="N22" i="1"/>
  <c r="M22" i="1"/>
  <c r="K22" i="1"/>
  <c r="J22" i="1"/>
  <c r="I22" i="1"/>
  <c r="H22" i="1"/>
  <c r="AI21" i="1"/>
  <c r="AH21" i="1"/>
  <c r="T21" i="1"/>
  <c r="S21" i="1"/>
  <c r="R21" i="1"/>
  <c r="Q21" i="1"/>
  <c r="P21" i="1"/>
  <c r="O21" i="1"/>
  <c r="N21" i="1"/>
  <c r="M21" i="1"/>
  <c r="K21" i="1"/>
  <c r="J21" i="1"/>
  <c r="I21" i="1"/>
  <c r="H21" i="1"/>
  <c r="AI20" i="1"/>
  <c r="AH20" i="1"/>
  <c r="T20" i="1"/>
  <c r="S20" i="1"/>
  <c r="R20" i="1"/>
  <c r="Q20" i="1"/>
  <c r="P20" i="1"/>
  <c r="O20" i="1"/>
  <c r="N20" i="1"/>
  <c r="M20" i="1"/>
  <c r="K20" i="1"/>
  <c r="J20" i="1"/>
  <c r="I20" i="1"/>
  <c r="H20" i="1"/>
  <c r="AI19" i="1"/>
  <c r="AH19" i="1"/>
  <c r="T19" i="1"/>
  <c r="S19" i="1"/>
  <c r="R19" i="1"/>
  <c r="Q19" i="1"/>
  <c r="P19" i="1"/>
  <c r="O19" i="1"/>
  <c r="N19" i="1"/>
  <c r="M19" i="1"/>
  <c r="K19" i="1"/>
  <c r="J19" i="1"/>
  <c r="I19" i="1"/>
  <c r="H19" i="1"/>
  <c r="AI18" i="1"/>
  <c r="AH18" i="1"/>
  <c r="T18" i="1"/>
  <c r="S18" i="1"/>
  <c r="R18" i="1"/>
  <c r="Q18" i="1"/>
  <c r="P18" i="1"/>
  <c r="O18" i="1"/>
  <c r="N18" i="1"/>
  <c r="M18" i="1"/>
  <c r="K18" i="1"/>
  <c r="J18" i="1"/>
  <c r="I18" i="1"/>
  <c r="H18" i="1"/>
  <c r="AI17" i="1"/>
  <c r="AH17" i="1"/>
  <c r="T17" i="1"/>
  <c r="S17" i="1"/>
  <c r="R17" i="1"/>
  <c r="Q17" i="1"/>
  <c r="P17" i="1"/>
  <c r="O17" i="1"/>
  <c r="N17" i="1"/>
  <c r="M17" i="1"/>
  <c r="K17" i="1"/>
  <c r="J17" i="1"/>
  <c r="I17" i="1"/>
  <c r="H17" i="1"/>
  <c r="AI16" i="1"/>
  <c r="AH16" i="1"/>
  <c r="T16" i="1"/>
  <c r="S16" i="1"/>
  <c r="R16" i="1"/>
  <c r="Q16" i="1"/>
  <c r="P16" i="1"/>
  <c r="O16" i="1"/>
  <c r="N16" i="1"/>
  <c r="M16" i="1"/>
  <c r="K16" i="1"/>
  <c r="J16" i="1"/>
  <c r="I16" i="1"/>
  <c r="H16" i="1"/>
  <c r="AI15" i="1"/>
  <c r="AH15" i="1"/>
  <c r="T15" i="1"/>
  <c r="S15" i="1"/>
  <c r="R15" i="1"/>
  <c r="Q15" i="1"/>
  <c r="P15" i="1"/>
  <c r="O15" i="1"/>
  <c r="N15" i="1"/>
  <c r="M15" i="1"/>
  <c r="K15" i="1"/>
  <c r="J15" i="1"/>
  <c r="I15" i="1"/>
  <c r="H15" i="1"/>
  <c r="AI14" i="1"/>
  <c r="AH14" i="1"/>
  <c r="T14" i="1"/>
  <c r="S14" i="1"/>
  <c r="R14" i="1"/>
  <c r="Q14" i="1"/>
  <c r="P14" i="1"/>
  <c r="O14" i="1"/>
  <c r="N14" i="1"/>
  <c r="M14" i="1"/>
  <c r="K14" i="1"/>
  <c r="J14" i="1"/>
  <c r="I14" i="1"/>
  <c r="H14" i="1"/>
  <c r="AI13" i="1"/>
  <c r="AH13" i="1"/>
  <c r="T13" i="1"/>
  <c r="S13" i="1"/>
  <c r="R13" i="1"/>
  <c r="Q13" i="1"/>
  <c r="P13" i="1"/>
  <c r="O13" i="1"/>
  <c r="N13" i="1"/>
  <c r="M13" i="1"/>
  <c r="K13" i="1"/>
  <c r="J13" i="1"/>
  <c r="I13" i="1"/>
  <c r="H13" i="1"/>
  <c r="AI12" i="1"/>
  <c r="AH12" i="1"/>
  <c r="T12" i="1"/>
  <c r="S12" i="1"/>
  <c r="R12" i="1"/>
  <c r="Q12" i="1"/>
  <c r="P12" i="1"/>
  <c r="O12" i="1"/>
  <c r="N12" i="1"/>
  <c r="M12" i="1"/>
  <c r="K12" i="1"/>
  <c r="J12" i="1"/>
  <c r="I12" i="1"/>
  <c r="H12" i="1"/>
  <c r="AI11" i="1"/>
  <c r="AH11" i="1"/>
  <c r="T11" i="1"/>
  <c r="S11" i="1"/>
  <c r="R11" i="1"/>
  <c r="Q11" i="1"/>
  <c r="P11" i="1"/>
  <c r="O11" i="1"/>
  <c r="N11" i="1"/>
  <c r="M11" i="1"/>
  <c r="K11" i="1"/>
  <c r="J11" i="1"/>
  <c r="I11" i="1"/>
  <c r="H11" i="1"/>
</calcChain>
</file>

<file path=xl/sharedStrings.xml><?xml version="1.0" encoding="utf-8"?>
<sst xmlns="http://schemas.openxmlformats.org/spreadsheetml/2006/main" count="1944" uniqueCount="164">
  <si>
    <t>Private Room</t>
  </si>
  <si>
    <t>Semi Private Room</t>
  </si>
  <si>
    <t>INTENSIVE CARE/HIGH ACUITY</t>
  </si>
  <si>
    <t>INTERMEDIATE CARE</t>
  </si>
  <si>
    <t>Line Item Description</t>
  </si>
  <si>
    <t>CPT Code or DRG</t>
  </si>
  <si>
    <t>Notes</t>
  </si>
  <si>
    <t>CDM Price
(Gross Charge)</t>
  </si>
  <si>
    <t>Discounted Cash Price</t>
  </si>
  <si>
    <t>De-identified minimum negotiated charge</t>
  </si>
  <si>
    <t>De-identified maximum negotiated charge</t>
  </si>
  <si>
    <t>Room and Board rate with 111 revenue code</t>
  </si>
  <si>
    <t>Room and Board rate with 206 revenue code</t>
  </si>
  <si>
    <t>N/A.  Negotiated rate based on submitted MS LTC DRG.</t>
  </si>
  <si>
    <t>N/A.  Negotiated rate based on Room &amp; Board revenue codes only.</t>
  </si>
  <si>
    <t>OTHER NOTES:</t>
  </si>
  <si>
    <t>LTACH's are inpatient only hospitals and do not provide outpatient services.</t>
  </si>
  <si>
    <t>MS LTC DRG rates exclude SSO's, high cost outliers and any site neutral payments</t>
  </si>
  <si>
    <t>Room and Board rate with 121 revenue code</t>
  </si>
  <si>
    <t>Room and Board rate with 209 revenue code</t>
  </si>
  <si>
    <t>Dialysis</t>
  </si>
  <si>
    <t>Hemodialysis rate with 801 revenue code</t>
  </si>
  <si>
    <t>Room and Board rate with 202 revenue code</t>
  </si>
  <si>
    <t>NaphCare</t>
  </si>
  <si>
    <t>Wellpath</t>
  </si>
  <si>
    <t>UHC VA Communicty Care Network</t>
  </si>
  <si>
    <t>Aetna Medicare</t>
  </si>
  <si>
    <t xml:space="preserve">Aetna Commercial </t>
  </si>
  <si>
    <t>Cigna Commercial</t>
  </si>
  <si>
    <t>Humana Commercial, Medicare</t>
  </si>
  <si>
    <t xml:space="preserve">Anthem BCBS Commercial </t>
  </si>
  <si>
    <t>Anthem BCBS Healthy Indiana Plan (HIP) and Medicare PPO/HMO</t>
  </si>
  <si>
    <t>Anthem Medicaid</t>
  </si>
  <si>
    <t>Indiana Medicaid</t>
  </si>
  <si>
    <t>Lutheran Preferred Network</t>
  </si>
  <si>
    <t>MDWise Medicare and Healthy Indiana (HIP)</t>
  </si>
  <si>
    <t>MDWise Hoosier Healthwise</t>
  </si>
  <si>
    <t>United HealthCare Commercial-and Exchange</t>
  </si>
  <si>
    <r>
      <rPr>
        <sz val="10"/>
        <rFont val="Calibri"/>
        <family val="2"/>
        <scheme val="minor"/>
      </rPr>
      <t>ECMO  OR  TRACH  W  MV  96+  HRS  OR  PDX  EXC  FACE,</t>
    </r>
    <r>
      <rPr>
        <sz val="10"/>
        <color rgb="FF000000"/>
        <rFont val="Calibri"/>
        <family val="2"/>
        <scheme val="minor"/>
      </rPr>
      <t xml:space="preserve"> MOUTH &amp; NECK W MAJ O.R.</t>
    </r>
  </si>
  <si>
    <t xml:space="preserve">TRACH  W  MV  96+  HRS  OR  PDX  EXC  FACE,  MOUTH  &amp;  NECK  W/O  MAJ  O.R.  </t>
  </si>
  <si>
    <r>
      <rPr>
        <sz val="10"/>
        <rFont val="Calibri"/>
        <family val="2"/>
        <scheme val="minor"/>
      </rPr>
      <t>PERIPH/CRANIAL  NERVE  &amp;  OTHER  NERV  SYST  PROC  W  MCC</t>
    </r>
  </si>
  <si>
    <r>
      <rPr>
        <sz val="10"/>
        <rFont val="Calibri"/>
        <family val="2"/>
        <scheme val="minor"/>
      </rPr>
      <t>DEGENERATIVE  NERVOUS  SYSTEM  DISORDERS  W  MCC</t>
    </r>
  </si>
  <si>
    <r>
      <rPr>
        <sz val="10"/>
        <rFont val="Calibri"/>
        <family val="2"/>
        <scheme val="minor"/>
      </rPr>
      <t>DEGENERATIVE  NERVOUS  SYSTEM  DISORDERS  W/O  MCC</t>
    </r>
  </si>
  <si>
    <r>
      <rPr>
        <sz val="10"/>
        <rFont val="Calibri"/>
        <family val="2"/>
        <scheme val="minor"/>
      </rPr>
      <t>OTHER  DISORDERS  OF  NERVOUS  SYSTEM  W  MCC</t>
    </r>
  </si>
  <si>
    <r>
      <rPr>
        <sz val="10"/>
        <rFont val="Calibri"/>
        <family val="2"/>
        <scheme val="minor"/>
      </rPr>
      <t>SEIZURES  W  MCC</t>
    </r>
  </si>
  <si>
    <r>
      <rPr>
        <sz val="10"/>
        <rFont val="Calibri"/>
        <family val="2"/>
        <scheme val="minor"/>
      </rPr>
      <t>DENTAL  &amp;  ORAL  DISEASES  W  MCC</t>
    </r>
  </si>
  <si>
    <r>
      <rPr>
        <sz val="10"/>
        <rFont val="Calibri"/>
        <family val="2"/>
        <scheme val="minor"/>
      </rPr>
      <t>MAJOR  CHEST  PROCEDURES  W  MCC</t>
    </r>
  </si>
  <si>
    <r>
      <rPr>
        <sz val="10"/>
        <rFont val="Calibri"/>
        <family val="2"/>
        <scheme val="minor"/>
      </rPr>
      <t>OTHER  RESP  SYSTEM  O.R.  PROCEDURES  W  MCC</t>
    </r>
  </si>
  <si>
    <t>RESPIRATORY INFECTIONS &amp; INFLAMMATIONS W MCC</t>
  </si>
  <si>
    <r>
      <rPr>
        <sz val="10"/>
        <rFont val="Calibri"/>
        <family val="2"/>
        <scheme val="minor"/>
      </rPr>
      <t>PLEURAL  EFFUSION  W  MCC</t>
    </r>
  </si>
  <si>
    <r>
      <rPr>
        <sz val="10"/>
        <rFont val="Calibri"/>
        <family val="2"/>
        <scheme val="minor"/>
      </rPr>
      <t>PULMONARY  EDEMA  &amp;  RESPIRATORY  FAILURE</t>
    </r>
  </si>
  <si>
    <r>
      <rPr>
        <sz val="10"/>
        <rFont val="Calibri"/>
        <family val="2"/>
        <scheme val="minor"/>
      </rPr>
      <t>CHRONIC  OBSTRUCTIVE  PULMONARY  DISEASE  W  MCC</t>
    </r>
  </si>
  <si>
    <r>
      <rPr>
        <sz val="10"/>
        <rFont val="Calibri"/>
        <family val="2"/>
        <scheme val="minor"/>
      </rPr>
      <t>OTHER  RESPIRATORY  SYSTEM  DIAGNOSES  W  MCC</t>
    </r>
  </si>
  <si>
    <r>
      <rPr>
        <sz val="10"/>
        <rFont val="Calibri"/>
        <family val="2"/>
        <scheme val="minor"/>
      </rPr>
      <t>RESPIRATORY  SYSTEM  DIAGNOSIS  W  VENTILATOR</t>
    </r>
    <r>
      <rPr>
        <sz val="10"/>
        <color rgb="FF000000"/>
        <rFont val="Calibri"/>
        <family val="2"/>
        <scheme val="minor"/>
      </rPr>
      <t xml:space="preserve"> SUPPORT 96+ HOURS</t>
    </r>
  </si>
  <si>
    <t xml:space="preserve">RESPIRATORY  SYSTEM  DIAGNOSIS  W  VENTILATOR  SUPPORT  &lt;96  HOURS   </t>
  </si>
  <si>
    <r>
      <rPr>
        <sz val="10"/>
        <rFont val="Calibri"/>
        <family val="2"/>
        <scheme val="minor"/>
      </rPr>
      <t>OTHER  CIRCULATORY  SYSTEM  O.R.  PROCEDURES</t>
    </r>
  </si>
  <si>
    <t>ACUTE  MYOCARDIAL  INFARCTION,  DISCHARGED  ALIVE W MCC</t>
  </si>
  <si>
    <r>
      <rPr>
        <sz val="10"/>
        <rFont val="Calibri"/>
        <family val="2"/>
        <scheme val="minor"/>
      </rPr>
      <t>ACUTE  MYOCARDIAL  INFARCTION,  EXPIRED  W  MCC</t>
    </r>
  </si>
  <si>
    <r>
      <rPr>
        <sz val="10"/>
        <rFont val="Calibri"/>
        <family val="2"/>
        <scheme val="minor"/>
      </rPr>
      <t>CIRCULATORY  DISORDERS  EXCEPT  AMI,  W  CARD  CATH</t>
    </r>
    <r>
      <rPr>
        <sz val="10"/>
        <color rgb="FF000000"/>
        <rFont val="Calibri"/>
        <family val="2"/>
        <scheme val="minor"/>
      </rPr>
      <t xml:space="preserve"> W MCC</t>
    </r>
  </si>
  <si>
    <r>
      <rPr>
        <sz val="10"/>
        <rFont val="Calibri"/>
        <family val="2"/>
        <scheme val="minor"/>
      </rPr>
      <t>ACUTE  &amp;  SUBACUTE  ENDOCARDITIS  W  MCC</t>
    </r>
  </si>
  <si>
    <r>
      <rPr>
        <sz val="10"/>
        <rFont val="Calibri"/>
        <family val="2"/>
        <scheme val="minor"/>
      </rPr>
      <t>ACUTE  &amp;  SUBACUTE  ENDOCARDITIS  W  CC</t>
    </r>
  </si>
  <si>
    <r>
      <rPr>
        <sz val="10"/>
        <rFont val="Calibri"/>
        <family val="2"/>
        <scheme val="minor"/>
      </rPr>
      <t>HEART  FAILURE  &amp;  SHOCK  W  MCC</t>
    </r>
  </si>
  <si>
    <r>
      <rPr>
        <sz val="10"/>
        <rFont val="Calibri"/>
        <family val="2"/>
        <scheme val="minor"/>
      </rPr>
      <t>PERIPHERAL  VASCULAR  DISORDERS  W  MCC</t>
    </r>
  </si>
  <si>
    <r>
      <rPr>
        <sz val="10"/>
        <rFont val="Calibri"/>
        <family val="2"/>
        <scheme val="minor"/>
      </rPr>
      <t>SYNCOPE  &amp;  COLLAPSE</t>
    </r>
  </si>
  <si>
    <r>
      <rPr>
        <sz val="10"/>
        <rFont val="Calibri"/>
        <family val="2"/>
        <scheme val="minor"/>
      </rPr>
      <t>OTHER  CIRCULATORY  SYSTEM  DIAGNOSES  W  MCC</t>
    </r>
  </si>
  <si>
    <r>
      <rPr>
        <sz val="10"/>
        <rFont val="Calibri"/>
        <family val="2"/>
        <scheme val="minor"/>
      </rPr>
      <t>OTHER  CIRCULATORY  SYSTEM  DIAGNOSES  W  CC</t>
    </r>
  </si>
  <si>
    <r>
      <rPr>
        <sz val="10"/>
        <rFont val="Calibri"/>
        <family val="2"/>
        <scheme val="minor"/>
      </rPr>
      <t>MAJOR  SMALL  &amp;  LARGE  BOWEL  PROCEDURES  W  MCC</t>
    </r>
  </si>
  <si>
    <r>
      <rPr>
        <sz val="10"/>
        <rFont val="Calibri"/>
        <family val="2"/>
        <scheme val="minor"/>
      </rPr>
      <t>ANAL  &amp;  STOMAL  PROCEDURES  W  MCC</t>
    </r>
  </si>
  <si>
    <r>
      <rPr>
        <sz val="10"/>
        <rFont val="Calibri"/>
        <family val="2"/>
        <scheme val="minor"/>
      </rPr>
      <t>OTHER  DIGESTIVE  SYSTEM  O.R.  PROCEDURES  W  MCC</t>
    </r>
  </si>
  <si>
    <r>
      <rPr>
        <sz val="10"/>
        <rFont val="Calibri"/>
        <family val="2"/>
        <scheme val="minor"/>
      </rPr>
      <t>MAJOR  GASTROINTESTINAL  DISORDERS  &amp;  PERITONEAL  INFECTIONS  W  MCC</t>
    </r>
  </si>
  <si>
    <r>
      <rPr>
        <sz val="10"/>
        <rFont val="Calibri"/>
        <family val="2"/>
        <scheme val="minor"/>
      </rPr>
      <t>G.I.  HEMORRHAGE  W  MCC</t>
    </r>
  </si>
  <si>
    <r>
      <rPr>
        <sz val="10"/>
        <rFont val="Calibri"/>
        <family val="2"/>
        <scheme val="minor"/>
      </rPr>
      <t>G.I.  OBSTRUCTION  W  MCC</t>
    </r>
  </si>
  <si>
    <t>ESOPHAGITIS,  GASTROENT  &amp;  MISC  DIGEST  DISORDERS  W  MCC</t>
  </si>
  <si>
    <r>
      <rPr>
        <sz val="10"/>
        <rFont val="Calibri"/>
        <family val="2"/>
        <scheme val="minor"/>
      </rPr>
      <t>OTHER  DIGESTIVE  SYSTEM  DIAGNOSES  W  MCC</t>
    </r>
  </si>
  <si>
    <r>
      <rPr>
        <sz val="10"/>
        <rFont val="Calibri"/>
        <family val="2"/>
        <scheme val="minor"/>
      </rPr>
      <t>OTHER  DIGESTIVE  SYSTEM  DIAGNOSES  W  CC</t>
    </r>
  </si>
  <si>
    <r>
      <rPr>
        <sz val="10"/>
        <rFont val="Calibri"/>
        <family val="2"/>
        <scheme val="minor"/>
      </rPr>
      <t>OTHER  HEPATOBILIARY  OR  PANCREAS  O.R.  PROCEDURES  W  MCC</t>
    </r>
  </si>
  <si>
    <r>
      <rPr>
        <sz val="10"/>
        <rFont val="Calibri"/>
        <family val="2"/>
        <scheme val="minor"/>
      </rPr>
      <t>CIRRHOSIS  &amp;  ALCOHOLIC  HEPATITIS  W  MCC</t>
    </r>
  </si>
  <si>
    <r>
      <rPr>
        <sz val="10"/>
        <rFont val="Calibri"/>
        <family val="2"/>
        <scheme val="minor"/>
      </rPr>
      <t>DISORDERS  OF  PANCREAS  EXCEPT  MALIGNANCY  W  MCC</t>
    </r>
  </si>
  <si>
    <r>
      <rPr>
        <sz val="10"/>
        <rFont val="Calibri"/>
        <family val="2"/>
        <scheme val="minor"/>
      </rPr>
      <t>WND  DEBRID  &amp;  SKN  GRFT  EXC  HAND,  FOR  MUSCULO-CONN  TISS  DIS</t>
    </r>
    <r>
      <rPr>
        <sz val="10"/>
        <color rgb="FF000000"/>
        <rFont val="Calibri"/>
        <family val="2"/>
        <scheme val="minor"/>
      </rPr>
      <t xml:space="preserve"> W MCC</t>
    </r>
  </si>
  <si>
    <r>
      <rPr>
        <sz val="10"/>
        <rFont val="Calibri"/>
        <family val="2"/>
        <scheme val="minor"/>
      </rPr>
      <t>WND  DEBRID  &amp;  SKN  GRFT  EXC  HAND,  FOR  MUSCULO-CONN  TISS  DIS  W  CC</t>
    </r>
  </si>
  <si>
    <r>
      <rPr>
        <sz val="10"/>
        <rFont val="Calibri"/>
        <family val="2"/>
        <scheme val="minor"/>
      </rPr>
      <t>BIOPSIES  OF  MUSCULOSKELETAL  SYSTEM  &amp;  CONNECTIVE  TISSUE</t>
    </r>
    <r>
      <rPr>
        <sz val="10"/>
        <color rgb="FF000000"/>
        <rFont val="Calibri"/>
        <family val="2"/>
        <scheme val="minor"/>
      </rPr>
      <t xml:space="preserve"> W MCC</t>
    </r>
  </si>
  <si>
    <r>
      <rPr>
        <sz val="10"/>
        <rFont val="Calibri"/>
        <family val="2"/>
        <scheme val="minor"/>
      </rPr>
      <t>LOWER  EXTREM  &amp;  HUMER  PROC  EXCEPT  HIP,FOOT,FEMUR  W  MCC</t>
    </r>
  </si>
  <si>
    <r>
      <rPr>
        <sz val="10"/>
        <rFont val="Calibri"/>
        <family val="2"/>
        <scheme val="minor"/>
      </rPr>
      <t>FOOT  PROCEDURES  W  MCC</t>
    </r>
  </si>
  <si>
    <r>
      <rPr>
        <sz val="10"/>
        <rFont val="Calibri"/>
        <family val="2"/>
        <scheme val="minor"/>
      </rPr>
      <t>OTHER  MUSCULOSKELET  SYS  &amp;  CONN  TISS  O.R.  PROC  W  MCC</t>
    </r>
  </si>
  <si>
    <r>
      <rPr>
        <sz val="10"/>
        <rFont val="Calibri"/>
        <family val="2"/>
        <scheme val="minor"/>
      </rPr>
      <t>OSTEOMYELITIS  W  MCC</t>
    </r>
  </si>
  <si>
    <r>
      <rPr>
        <sz val="10"/>
        <rFont val="Calibri"/>
        <family val="2"/>
        <scheme val="minor"/>
      </rPr>
      <t>OSTEOMYELITIS  W  CC</t>
    </r>
  </si>
  <si>
    <r>
      <rPr>
        <sz val="10"/>
        <rFont val="Calibri"/>
        <family val="2"/>
        <scheme val="minor"/>
      </rPr>
      <t>SEPTIC  ARTHRITIS  W  MCC</t>
    </r>
  </si>
  <si>
    <r>
      <rPr>
        <sz val="10"/>
        <rFont val="Calibri"/>
        <family val="2"/>
        <scheme val="minor"/>
      </rPr>
      <t>MEDICAL  BACK  PROBLEMS  W  MCC</t>
    </r>
  </si>
  <si>
    <r>
      <rPr>
        <sz val="10"/>
        <rFont val="Calibri"/>
        <family val="2"/>
        <scheme val="minor"/>
      </rPr>
      <t>TENDONITIS,  MYOSITIS  &amp;  BURSITIS  W  MCC</t>
    </r>
  </si>
  <si>
    <t>AFTERCARE,  MUSCULOSKELETAL  SYSTEM  &amp;  CONNECTIVE TISSUE W MCC</t>
  </si>
  <si>
    <r>
      <rPr>
        <sz val="10"/>
        <rFont val="Calibri"/>
        <family val="2"/>
        <scheme val="minor"/>
      </rPr>
      <t>OTHER  MUSCULOSKELETAL  SYS  &amp;  CONNECTIVE  TISSUE  DIAGNOSES  W  MCC</t>
    </r>
  </si>
  <si>
    <r>
      <rPr>
        <sz val="10"/>
        <rFont val="Calibri"/>
        <family val="2"/>
        <scheme val="minor"/>
      </rPr>
      <t>OTHER  MUSCULOSKELETAL  SYS  &amp;  CONNECTIVE  TISSUE  DIAGNOSES</t>
    </r>
    <r>
      <rPr>
        <sz val="10"/>
        <color rgb="FF000000"/>
        <rFont val="Calibri"/>
        <family val="2"/>
        <scheme val="minor"/>
      </rPr>
      <t xml:space="preserve">  W  CC</t>
    </r>
  </si>
  <si>
    <r>
      <rPr>
        <sz val="10"/>
        <rFont val="Calibri"/>
        <family val="2"/>
        <scheme val="minor"/>
      </rPr>
      <t>SKIN  DEBRIDEMENT  W  MCC</t>
    </r>
  </si>
  <si>
    <r>
      <rPr>
        <sz val="10"/>
        <rFont val="Calibri"/>
        <family val="2"/>
        <scheme val="minor"/>
      </rPr>
      <t>SKIN  DEBRIDEMENT  W  CC</t>
    </r>
  </si>
  <si>
    <r>
      <rPr>
        <sz val="10"/>
        <rFont val="Calibri"/>
        <family val="2"/>
        <scheme val="minor"/>
      </rPr>
      <t>SKIN  GRAFT  &amp;/OR  DEBRID  FOR  SKN  ULCER  OR  CELLULITIS  W  MCC</t>
    </r>
  </si>
  <si>
    <r>
      <rPr>
        <sz val="10"/>
        <rFont val="Calibri"/>
        <family val="2"/>
        <scheme val="minor"/>
      </rPr>
      <t>SKIN  GRAFT  &amp;/OR  DEBRID  FOR  SKN  ULCER  OR  CELLULITIS  W  CC</t>
    </r>
  </si>
  <si>
    <r>
      <rPr>
        <sz val="10"/>
        <rFont val="Calibri"/>
        <family val="2"/>
        <scheme val="minor"/>
      </rPr>
      <t>SKIN  GRAFT  &amp;/OR  DEBRID  EXC  FOR  SKIN  ULCER  OR  CELLULITIS</t>
    </r>
    <r>
      <rPr>
        <sz val="10"/>
        <color rgb="FF000000"/>
        <rFont val="Calibri"/>
        <family val="2"/>
        <scheme val="minor"/>
      </rPr>
      <t xml:space="preserve"> W MCC</t>
    </r>
  </si>
  <si>
    <r>
      <rPr>
        <sz val="10"/>
        <rFont val="Calibri"/>
        <family val="2"/>
        <scheme val="minor"/>
      </rPr>
      <t>OTHER  SKIN,  SUBCUT  TISS  &amp;  BREAST  PROC  W  MCC</t>
    </r>
  </si>
  <si>
    <r>
      <rPr>
        <sz val="10"/>
        <rFont val="Calibri"/>
        <family val="2"/>
        <scheme val="minor"/>
      </rPr>
      <t>SKIN  ULCERS  W  MCC</t>
    </r>
  </si>
  <si>
    <t xml:space="preserve">SKIN ULCERS W CC </t>
  </si>
  <si>
    <r>
      <rPr>
        <sz val="10"/>
        <rFont val="Calibri"/>
        <family val="2"/>
        <scheme val="minor"/>
      </rPr>
      <t>SKIN  ULCERS  W/O  CC/MCC</t>
    </r>
  </si>
  <si>
    <t xml:space="preserve">CELLULITIS  W  MCC </t>
  </si>
  <si>
    <r>
      <rPr>
        <sz val="10"/>
        <rFont val="Calibri"/>
        <family val="2"/>
        <scheme val="minor"/>
      </rPr>
      <t>CELLULITIS  W/O  MCC</t>
    </r>
  </si>
  <si>
    <r>
      <rPr>
        <sz val="10"/>
        <rFont val="Calibri"/>
        <family val="2"/>
        <scheme val="minor"/>
      </rPr>
      <t>TRAUMA  TO  THE  SKIN,  SUBCUT  TISS  &amp;  BREAST  W  MCC</t>
    </r>
  </si>
  <si>
    <t>SKIN  GRAFTS  &amp;  WOUND  DEBRID  FOR  ENDOC,  NUTRIT  &amp;  METAB  DIS W MCC</t>
  </si>
  <si>
    <r>
      <rPr>
        <sz val="10"/>
        <rFont val="Calibri"/>
        <family val="2"/>
        <scheme val="minor"/>
      </rPr>
      <t>SKIN  GRAFTS  &amp;  WOUND  DEBRID</t>
    </r>
    <r>
      <rPr>
        <sz val="10"/>
        <color rgb="FF000000"/>
        <rFont val="Calibri"/>
        <family val="2"/>
        <scheme val="minor"/>
      </rPr>
      <t xml:space="preserve"> FOR ENDOC, NUTRIT &amp; METAB DIS W CC</t>
    </r>
  </si>
  <si>
    <r>
      <rPr>
        <sz val="10"/>
        <rFont val="Calibri"/>
        <family val="2"/>
        <scheme val="minor"/>
      </rPr>
      <t>DIABETES  W  MCC</t>
    </r>
  </si>
  <si>
    <r>
      <rPr>
        <sz val="10"/>
        <rFont val="Calibri"/>
        <family val="2"/>
        <scheme val="minor"/>
      </rPr>
      <t>DIABETES  W  CC</t>
    </r>
  </si>
  <si>
    <r>
      <rPr>
        <sz val="10"/>
        <rFont val="Calibri"/>
        <family val="2"/>
        <scheme val="minor"/>
      </rPr>
      <t>NUTRITIONAL  &amp;  MISC  METABOLIC  DISORDERS  W  MCC</t>
    </r>
  </si>
  <si>
    <r>
      <rPr>
        <sz val="10"/>
        <rFont val="Calibri"/>
        <family val="2"/>
        <scheme val="minor"/>
      </rPr>
      <t>NUTRITIONAL  &amp;  MISC  METABOLIC  DISORDERS  W/O  MCC</t>
    </r>
  </si>
  <si>
    <r>
      <rPr>
        <sz val="10"/>
        <rFont val="Calibri"/>
        <family val="2"/>
        <scheme val="minor"/>
      </rPr>
      <t>OTHER  KIDNEY  &amp;  URINARY  TRACT  PROCEDURES  W  MCC</t>
    </r>
  </si>
  <si>
    <r>
      <rPr>
        <sz val="10"/>
        <rFont val="Calibri"/>
        <family val="2"/>
        <scheme val="minor"/>
      </rPr>
      <t>RENAL  FAILURE  W  MCC</t>
    </r>
  </si>
  <si>
    <r>
      <rPr>
        <sz val="10"/>
        <rFont val="Calibri"/>
        <family val="2"/>
        <scheme val="minor"/>
      </rPr>
      <t>RENAL  FAILURE  W  CC</t>
    </r>
  </si>
  <si>
    <r>
      <rPr>
        <sz val="10"/>
        <rFont val="Calibri"/>
        <family val="2"/>
        <scheme val="minor"/>
      </rPr>
      <t>OTHER  KIDNEY  &amp;  URINARY  TRACT  DIAGNOSES  W  MCC</t>
    </r>
  </si>
  <si>
    <r>
      <rPr>
        <sz val="10"/>
        <rFont val="Calibri"/>
        <family val="2"/>
        <scheme val="minor"/>
      </rPr>
      <t>OTHER  MALE  REPRODUCTIVE  SYSTEM  O.R.  PROC  EXC  MALIGNANCY  W  CC/MCC</t>
    </r>
  </si>
  <si>
    <r>
      <rPr>
        <sz val="10"/>
        <rFont val="Calibri"/>
        <family val="2"/>
        <scheme val="minor"/>
      </rPr>
      <t>INFLAMMATION  OF  THE  MALE  REPRODUCTIVE  SYSTEM  W  MCC</t>
    </r>
  </si>
  <si>
    <r>
      <rPr>
        <sz val="10"/>
        <rFont val="Calibri"/>
        <family val="2"/>
        <scheme val="minor"/>
      </rPr>
      <t>OTHER  MALE  REPRODUCTIVE  SYSTEM  DIAGNOSES  W  CC/MCC</t>
    </r>
  </si>
  <si>
    <r>
      <rPr>
        <sz val="10"/>
        <rFont val="Calibri"/>
        <family val="2"/>
        <scheme val="minor"/>
      </rPr>
      <t>INFECTIONS,  FEMALE  REPRODUCTIVE  SYSTEM  W  MCC</t>
    </r>
  </si>
  <si>
    <r>
      <rPr>
        <sz val="10"/>
        <rFont val="Calibri"/>
        <family val="2"/>
        <scheme val="minor"/>
      </rPr>
      <t>COAGULATION  DISORDERS</t>
    </r>
  </si>
  <si>
    <r>
      <rPr>
        <sz val="10"/>
        <rFont val="Calibri"/>
        <family val="2"/>
        <scheme val="minor"/>
      </rPr>
      <t>LYMPHOMA  &amp;  NON-ACUTE  LEUKEMIA  W  MCC</t>
    </r>
  </si>
  <si>
    <r>
      <rPr>
        <sz val="10"/>
        <rFont val="Calibri"/>
        <family val="2"/>
        <scheme val="minor"/>
      </rPr>
      <t>INFECTIOUS  &amp;  PARASITIC  DISEASES  W  O.R.  PROCEDURE  W  MCC</t>
    </r>
  </si>
  <si>
    <t>POSTOPERATIVE  OR  POST-TRAUMATIC  INFECTIONS  W  O.R.  PROC  W  MCC</t>
  </si>
  <si>
    <t>POSTOPERATIVE  OR  POST-TRAUMATIC  INFECTIONS  W  O.R.  PROC  W  CC</t>
  </si>
  <si>
    <r>
      <rPr>
        <sz val="10"/>
        <rFont val="Calibri"/>
        <family val="2"/>
        <scheme val="minor"/>
      </rPr>
      <t>POSTOPERATIVE  &amp;  POST-TRAUMATIC  INFECTIONS</t>
    </r>
    <r>
      <rPr>
        <sz val="10"/>
        <color rgb="FF000000"/>
        <rFont val="Calibri"/>
        <family val="2"/>
        <scheme val="minor"/>
      </rPr>
      <t xml:space="preserve"> W MCC</t>
    </r>
  </si>
  <si>
    <r>
      <rPr>
        <sz val="10"/>
        <rFont val="Calibri"/>
        <family val="2"/>
        <scheme val="minor"/>
      </rPr>
      <t>POSTOPERATIVE  &amp;  POST-TRAUMATIC  INFECTIONS  W/O  MCC</t>
    </r>
  </si>
  <si>
    <r>
      <rPr>
        <sz val="10"/>
        <rFont val="Calibri"/>
        <family val="2"/>
        <scheme val="minor"/>
      </rPr>
      <t>OTHER  INFECTIOUS  &amp;  PARASITIC  DISEASES  DIAGNOSES</t>
    </r>
    <r>
      <rPr>
        <sz val="10"/>
        <color rgb="FF000000"/>
        <rFont val="Calibri"/>
        <family val="2"/>
        <scheme val="minor"/>
      </rPr>
      <t xml:space="preserve"> W MCC</t>
    </r>
  </si>
  <si>
    <r>
      <rPr>
        <sz val="10"/>
        <rFont val="Calibri"/>
        <family val="2"/>
        <scheme val="minor"/>
      </rPr>
      <t>OTHER  INFECTIOUS  &amp;  PARASITIC  DISEASES  DIAGNOSES  W  CC</t>
    </r>
  </si>
  <si>
    <r>
      <rPr>
        <sz val="10"/>
        <rFont val="Calibri"/>
        <family val="2"/>
        <scheme val="minor"/>
      </rPr>
      <t>SEPTICEMIA  W  MV  96+  HOURS</t>
    </r>
  </si>
  <si>
    <r>
      <rPr>
        <sz val="10"/>
        <rFont val="Calibri"/>
        <family val="2"/>
        <scheme val="minor"/>
      </rPr>
      <t>SEPTICEMIA  W/O  MV  96+  HOURS  W  MCC</t>
    </r>
  </si>
  <si>
    <r>
      <rPr>
        <sz val="10"/>
        <rFont val="Calibri"/>
        <family val="2"/>
        <scheme val="minor"/>
      </rPr>
      <t>WOUND  DEBRIDEMENTS  FOR  INJURIES  W  MCC</t>
    </r>
  </si>
  <si>
    <r>
      <rPr>
        <sz val="10"/>
        <rFont val="Calibri"/>
        <family val="2"/>
        <scheme val="minor"/>
      </rPr>
      <t>WOUND  DEBRIDEMENTS  FOR  INJURIES  W  CC</t>
    </r>
  </si>
  <si>
    <r>
      <rPr>
        <sz val="10"/>
        <rFont val="Calibri"/>
        <family val="2"/>
        <scheme val="minor"/>
      </rPr>
      <t>SKIN  GRAFTS  FOR  INJURIES  W  CC/MCC</t>
    </r>
  </si>
  <si>
    <r>
      <rPr>
        <sz val="10"/>
        <rFont val="Calibri"/>
        <family val="2"/>
        <scheme val="minor"/>
      </rPr>
      <t>OTHER  O.R.  PROCEDURES  FOR  INJURIES  W  MCC</t>
    </r>
  </si>
  <si>
    <r>
      <rPr>
        <sz val="10"/>
        <rFont val="Calibri"/>
        <family val="2"/>
        <scheme val="minor"/>
      </rPr>
      <t>COMPLICATIONS  OF  TREATMENT  W  MCC</t>
    </r>
  </si>
  <si>
    <r>
      <rPr>
        <sz val="10"/>
        <rFont val="Calibri"/>
        <family val="2"/>
        <scheme val="minor"/>
      </rPr>
      <t>COMPLICATIONS  OF  TREATMENT  W  CC</t>
    </r>
  </si>
  <si>
    <r>
      <rPr>
        <sz val="10"/>
        <rFont val="Calibri"/>
        <family val="2"/>
        <scheme val="minor"/>
      </rPr>
      <t>EXTENSIVE  BURNS  OR  FULL  THICKNESS  BURNS  W  MV  96+  HRS  W/O  SKIN  GRAFT</t>
    </r>
  </si>
  <si>
    <r>
      <rPr>
        <sz val="10"/>
        <rFont val="Calibri"/>
        <family val="2"/>
        <scheme val="minor"/>
      </rPr>
      <t>NON-EXTENSIVE  BURNS</t>
    </r>
  </si>
  <si>
    <r>
      <rPr>
        <sz val="10"/>
        <rFont val="Calibri"/>
        <family val="2"/>
        <scheme val="minor"/>
      </rPr>
      <t>O.R.  PROC  W  DIAGNOSES  OF  OTHER  CONTACT  W  HEALTH  SERVICES</t>
    </r>
    <r>
      <rPr>
        <sz val="10"/>
        <color rgb="FF000000"/>
        <rFont val="Calibri"/>
        <family val="2"/>
        <scheme val="minor"/>
      </rPr>
      <t xml:space="preserve"> W MCC</t>
    </r>
  </si>
  <si>
    <r>
      <rPr>
        <sz val="10"/>
        <rFont val="Calibri"/>
        <family val="2"/>
        <scheme val="minor"/>
      </rPr>
      <t>AFTERCARE  W  CC/MCC</t>
    </r>
  </si>
  <si>
    <r>
      <rPr>
        <sz val="10"/>
        <rFont val="Calibri"/>
        <family val="2"/>
        <scheme val="minor"/>
      </rPr>
      <t>HIV  W  MAJOR  RELATED  CONDITION  W  MCC</t>
    </r>
  </si>
  <si>
    <r>
      <rPr>
        <sz val="10"/>
        <rFont val="Calibri"/>
        <family val="2"/>
        <scheme val="minor"/>
      </rPr>
      <t>EXTENSIVE  O.R.  PROCEDURE  UNRELATED  TO  PRINCIPAL  DIAGNOSIS</t>
    </r>
    <r>
      <rPr>
        <sz val="10"/>
        <color rgb="FF000000"/>
        <rFont val="Calibri"/>
        <family val="2"/>
        <scheme val="minor"/>
      </rPr>
      <t xml:space="preserve">  W  MCC</t>
    </r>
  </si>
  <si>
    <r>
      <rPr>
        <sz val="10"/>
        <rFont val="Calibri"/>
        <family val="2"/>
        <scheme val="minor"/>
      </rPr>
      <t>EXTENSIVE  O.R.  PROCEDURE  UNRELATED  TO  PRINCIPAL  DIAGNOSIS  W  CC</t>
    </r>
  </si>
  <si>
    <t>NON-EXTENSIVE  O.R.  PROC  UNRELATED  TO  PRINCIPAL DIAGNOSIS W MCC</t>
  </si>
  <si>
    <t>Average charges of total claim for this DRG</t>
  </si>
  <si>
    <t>N/A. Pays 100% of State Medicaid Fee schedule</t>
  </si>
  <si>
    <t>Coordinate Care Corp. dba MHS (Centene, Ambetter, Wellcare Commercial, Advantage and HIP</t>
  </si>
  <si>
    <t>Coordinate Care Corp. dba Managed Health Services Hoosier Healthwise/Care  Connect and Medicaid</t>
  </si>
  <si>
    <t>N/A.  Based on Department of Labor set fee schedule</t>
  </si>
  <si>
    <t>Paradigm Workers Comp</t>
  </si>
  <si>
    <t>VNPN Commercial, Medicare Advantage</t>
  </si>
  <si>
    <t>VNPN Workers Comp</t>
  </si>
  <si>
    <t xml:space="preserve">CareSource Indiana Commercial, Marketplace, QHP, DSNP, HIP </t>
  </si>
  <si>
    <t>Caresource Indiana Hoosier Healthwise and Care Connect Medicaid</t>
  </si>
  <si>
    <t>Cigna Healthsprings Medicare</t>
  </si>
  <si>
    <t xml:space="preserve">  United States Department of Labor  </t>
  </si>
  <si>
    <t>Humana Pathways Medicaid</t>
  </si>
  <si>
    <t>IU Health Select</t>
  </si>
  <si>
    <t>Indiana University Health Commercial, Medicare</t>
  </si>
  <si>
    <t xml:space="preserve"> Tricare Prime, Standard and Extra </t>
  </si>
  <si>
    <t>N/A.  Negotiated rate based on 80% submitted MS LTC DRG.</t>
  </si>
  <si>
    <t>N/A.  Negotiated rate based on 120% submitted MS LTC DRG.</t>
  </si>
  <si>
    <t>N/A.  Negotiated rate based on 115% submitted MS LTC DRG.</t>
  </si>
  <si>
    <t>AMG Specialty Hospital - Northwest Indiana</t>
  </si>
  <si>
    <t>Last updated: 07/10/2026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</si>
</sst>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\(&quot;$&quot;#,##0.00\)"/>
  </numFmts>
  <fonts count="1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0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none">
        <f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2" borderId="0"/>
    <xf numFmtId="44" fontId="2" fillId="2" borderId="0" applyFont="0" applyFill="0" applyBorder="0" applyAlignment="0" applyProtection="0"/>
    <xf numFmtId="0" fontId="3" fillId="2" borderId="0"/>
    <xf numFmtId="0" fontId="1" fillId="2" borderId="0"/>
  </cellStyleXfs>
  <cellXfs count="35">
    <xf numFmtId="0" fontId="0" fillId="0" borderId="0" xfId="0"/>
    <xf numFmtId="0" fontId="0" fillId="0" borderId="1" xfId="0" applyBorder="1"/>
    <xf numFmtId="44" fontId="0" fillId="0" borderId="0" xfId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164" fontId="5" fillId="2" borderId="1" xfId="4" applyNumberFormat="1" applyFont="1" applyBorder="1" applyAlignment="1">
      <alignment horizontal="right" wrapText="1"/>
    </xf>
    <xf numFmtId="164" fontId="5" fillId="2" borderId="1" xfId="4" applyNumberFormat="1" applyFont="1" applyBorder="1" applyAlignment="1">
      <alignment horizontal="left" wrapText="1"/>
    </xf>
    <xf numFmtId="0" fontId="6" fillId="2" borderId="1" xfId="2" applyFont="1" applyBorder="1" applyAlignment="1">
      <alignment wrapText="1"/>
    </xf>
    <xf numFmtId="0" fontId="7" fillId="0" borderId="1" xfId="0" applyFont="1" applyBorder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 applyAlignment="1">
      <alignment horizontal="center" shrinkToFit="1"/>
    </xf>
    <xf numFmtId="0" fontId="6" fillId="2" borderId="1" xfId="2" applyFont="1" applyBorder="1" applyAlignment="1">
      <alignment horizontal="left"/>
    </xf>
    <xf numFmtId="0" fontId="8" fillId="2" borderId="2" xfId="0" applyFont="1" applyFill="1" applyBorder="1" applyAlignment="1">
      <alignment wrapText="1"/>
    </xf>
    <xf numFmtId="1" fontId="8" fillId="2" borderId="2" xfId="0" applyNumberFormat="1" applyFont="1" applyFill="1" applyBorder="1" applyAlignment="1">
      <alignment horizontal="center" shrinkToFit="1"/>
    </xf>
    <xf numFmtId="0" fontId="10" fillId="4" borderId="0" xfId="0" applyFont="1" applyFill="1"/>
    <xf numFmtId="0" fontId="7" fillId="0" borderId="0" xfId="0" applyFont="1"/>
    <xf numFmtId="0" fontId="10" fillId="3" borderId="1" xfId="2" applyFont="1" applyFill="1" applyBorder="1" applyAlignment="1">
      <alignment horizontal="center"/>
    </xf>
    <xf numFmtId="0" fontId="10" fillId="3" borderId="1" xfId="2" applyFont="1" applyFill="1" applyBorder="1" applyAlignment="1">
      <alignment horizontal="center" wrapText="1"/>
    </xf>
    <xf numFmtId="44" fontId="10" fillId="3" borderId="1" xfId="1" applyFont="1" applyFill="1" applyBorder="1" applyAlignment="1">
      <alignment horizontal="center" wrapText="1"/>
    </xf>
    <xf numFmtId="44" fontId="10" fillId="3" borderId="1" xfId="3" applyFont="1" applyFill="1" applyBorder="1" applyAlignment="1">
      <alignment horizontal="center" wrapText="1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 wrapText="1"/>
    </xf>
    <xf numFmtId="44" fontId="10" fillId="5" borderId="1" xfId="3" applyFont="1" applyFill="1" applyBorder="1" applyAlignment="1">
      <alignment horizontal="center" wrapText="1"/>
    </xf>
    <xf numFmtId="44" fontId="10" fillId="6" borderId="1" xfId="3" applyFont="1" applyFill="1" applyBorder="1" applyAlignment="1">
      <alignment horizontal="center" wrapText="1"/>
    </xf>
    <xf numFmtId="44" fontId="10" fillId="7" borderId="1" xfId="3" applyFont="1" applyFill="1" applyBorder="1" applyAlignment="1">
      <alignment horizontal="center" wrapText="1"/>
    </xf>
    <xf numFmtId="164" fontId="6" fillId="2" borderId="1" xfId="2" applyNumberFormat="1" applyFont="1" applyBorder="1" applyAlignment="1">
      <alignment horizontal="right" wrapText="1"/>
    </xf>
    <xf numFmtId="0" fontId="6" fillId="2" borderId="1" xfId="2" applyFont="1" applyBorder="1" applyAlignment="1">
      <alignment horizontal="left" wrapText="1"/>
    </xf>
    <xf numFmtId="0" fontId="11" fillId="2" borderId="0" xfId="5" applyFont="1" applyAlignment="1">
      <alignment horizontal="left"/>
    </xf>
    <xf numFmtId="0" fontId="7" fillId="2" borderId="0" xfId="5" applyFont="1" applyAlignment="1">
      <alignment horizontal="left"/>
    </xf>
  </cellXfs>
  <cellStyles count="6">
    <cellStyle name="Currency" xfId="1" builtinId="4"/>
    <cellStyle name="Currency 2" xfId="3" xr:uid="{00000000-0005-0000-0000-000001000000}"/>
    <cellStyle name="Normal" xfId="0" builtinId="0"/>
    <cellStyle name="Normal 2" xfId="2" xr:uid="{00000000-0005-0000-0000-000003000000}"/>
    <cellStyle name="Normal 3" xfId="5" xr:uid="{584DFAAF-01AF-4B98-AC4F-5254BB184BD1}"/>
    <cellStyle name="Normal_Sheet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0"/>
  <sheetViews>
    <sheetView tabSelected="1" topLeftCell="A24" zoomScale="112" zoomScaleNormal="112" workbookViewId="0">
      <pane xSplit="1" topLeftCell="B1" activePane="topRight" state="frozen"/>
      <selection activeCell="B1" sqref="B1"/>
      <selection pane="topRight" activeCell="A34" sqref="A34"/>
    </sheetView>
  </sheetViews>
  <sheetFormatPr defaultRowHeight="15" x14ac:dyDescent="0.25"/>
  <cols>
    <col min="1" max="1" width="46.28515625" style="4" customWidth="1"/>
    <col min="2" max="2" width="11.42578125" style="3" customWidth="1"/>
    <col min="3" max="3" width="39" style="2" customWidth="1"/>
    <col min="4" max="5" width="14.5703125" customWidth="1"/>
    <col min="6" max="35" width="22.7109375" customWidth="1"/>
  </cols>
  <sheetData>
    <row r="1" spans="1:44" x14ac:dyDescent="0.25">
      <c r="A1" s="33" t="s">
        <v>162</v>
      </c>
      <c r="F1" s="4"/>
    </row>
    <row r="2" spans="1:44" x14ac:dyDescent="0.25">
      <c r="A2" s="34" t="s">
        <v>163</v>
      </c>
      <c r="F2" s="4"/>
    </row>
    <row r="4" spans="1:44" s="11" customFormat="1" ht="37.5" customHeight="1" x14ac:dyDescent="0.2">
      <c r="A4" s="22" t="s">
        <v>4</v>
      </c>
      <c r="B4" s="23" t="s">
        <v>5</v>
      </c>
      <c r="C4" s="23" t="s">
        <v>6</v>
      </c>
      <c r="D4" s="24" t="s">
        <v>7</v>
      </c>
      <c r="E4" s="25" t="s">
        <v>8</v>
      </c>
      <c r="F4" s="28" t="s">
        <v>154</v>
      </c>
      <c r="G4" s="28" t="s">
        <v>146</v>
      </c>
      <c r="H4" s="29" t="s">
        <v>29</v>
      </c>
      <c r="I4" s="29" t="s">
        <v>157</v>
      </c>
      <c r="J4" s="29" t="s">
        <v>156</v>
      </c>
      <c r="K4" s="29" t="s">
        <v>149</v>
      </c>
      <c r="L4" s="29" t="s">
        <v>26</v>
      </c>
      <c r="M4" s="29" t="s">
        <v>31</v>
      </c>
      <c r="N4" s="29" t="s">
        <v>151</v>
      </c>
      <c r="O4" s="29" t="s">
        <v>153</v>
      </c>
      <c r="P4" s="29" t="s">
        <v>35</v>
      </c>
      <c r="Q4" s="29" t="s">
        <v>145</v>
      </c>
      <c r="R4" s="29" t="s">
        <v>158</v>
      </c>
      <c r="S4" s="29" t="s">
        <v>25</v>
      </c>
      <c r="T4" s="29" t="s">
        <v>24</v>
      </c>
      <c r="U4" s="30" t="s">
        <v>27</v>
      </c>
      <c r="V4" s="30" t="s">
        <v>30</v>
      </c>
      <c r="W4" s="30" t="s">
        <v>32</v>
      </c>
      <c r="X4" s="30" t="s">
        <v>152</v>
      </c>
      <c r="Y4" s="30" t="s">
        <v>28</v>
      </c>
      <c r="Z4" s="30" t="s">
        <v>155</v>
      </c>
      <c r="AA4" s="30" t="s">
        <v>33</v>
      </c>
      <c r="AB4" s="30" t="s">
        <v>34</v>
      </c>
      <c r="AC4" s="30" t="s">
        <v>36</v>
      </c>
      <c r="AD4" s="30" t="s">
        <v>23</v>
      </c>
      <c r="AE4" s="30" t="s">
        <v>148</v>
      </c>
      <c r="AF4" s="30" t="s">
        <v>37</v>
      </c>
      <c r="AG4" s="30" t="s">
        <v>150</v>
      </c>
      <c r="AH4" s="25" t="s">
        <v>9</v>
      </c>
      <c r="AI4" s="25" t="s">
        <v>10</v>
      </c>
    </row>
    <row r="5" spans="1:44" s="1" customFormat="1" ht="38.1" customHeight="1" x14ac:dyDescent="0.25">
      <c r="A5" s="5" t="s">
        <v>0</v>
      </c>
      <c r="B5" s="6">
        <v>111</v>
      </c>
      <c r="C5" s="7" t="s">
        <v>11</v>
      </c>
      <c r="D5" s="8">
        <v>2041</v>
      </c>
      <c r="E5" s="8">
        <v>2041</v>
      </c>
      <c r="F5" s="9" t="s">
        <v>147</v>
      </c>
      <c r="G5" s="9" t="s">
        <v>144</v>
      </c>
      <c r="H5" s="10" t="s">
        <v>159</v>
      </c>
      <c r="I5" s="10" t="s">
        <v>160</v>
      </c>
      <c r="J5" s="10" t="s">
        <v>160</v>
      </c>
      <c r="K5" s="10" t="s">
        <v>161</v>
      </c>
      <c r="L5" s="10" t="s">
        <v>13</v>
      </c>
      <c r="M5" s="10" t="s">
        <v>13</v>
      </c>
      <c r="N5" s="10" t="s">
        <v>13</v>
      </c>
      <c r="O5" s="10" t="s">
        <v>13</v>
      </c>
      <c r="P5" s="10" t="s">
        <v>13</v>
      </c>
      <c r="Q5" s="10" t="s">
        <v>13</v>
      </c>
      <c r="R5" s="10" t="s">
        <v>13</v>
      </c>
      <c r="S5" s="10" t="s">
        <v>13</v>
      </c>
      <c r="T5" s="10" t="s">
        <v>13</v>
      </c>
      <c r="U5" s="8">
        <v>1700</v>
      </c>
      <c r="V5" s="8">
        <v>1500</v>
      </c>
      <c r="W5" s="8">
        <v>462.54</v>
      </c>
      <c r="X5" s="8">
        <v>462.54</v>
      </c>
      <c r="Y5" s="8">
        <v>1450</v>
      </c>
      <c r="Z5" s="8">
        <v>462.54</v>
      </c>
      <c r="AA5" s="8">
        <v>462.54</v>
      </c>
      <c r="AB5" s="8">
        <v>2200</v>
      </c>
      <c r="AC5" s="8">
        <v>462.54</v>
      </c>
      <c r="AD5" s="8">
        <v>1800</v>
      </c>
      <c r="AE5" s="8">
        <v>2300</v>
      </c>
      <c r="AF5" s="8">
        <v>1325</v>
      </c>
      <c r="AG5" s="8">
        <v>3000</v>
      </c>
      <c r="AH5" s="8">
        <v>462.54</v>
      </c>
      <c r="AI5" s="8">
        <v>3470</v>
      </c>
      <c r="AJ5" s="11"/>
      <c r="AK5" s="11"/>
      <c r="AL5" s="11"/>
      <c r="AM5" s="11"/>
      <c r="AN5" s="11"/>
      <c r="AO5" s="11"/>
      <c r="AP5" s="11"/>
      <c r="AQ5" s="11"/>
      <c r="AR5" s="11"/>
    </row>
    <row r="6" spans="1:44" s="1" customFormat="1" ht="38.1" customHeight="1" x14ac:dyDescent="0.25">
      <c r="A6" s="5" t="s">
        <v>1</v>
      </c>
      <c r="B6" s="6">
        <v>121</v>
      </c>
      <c r="C6" s="7" t="s">
        <v>18</v>
      </c>
      <c r="D6" s="8">
        <v>2041</v>
      </c>
      <c r="E6" s="8">
        <v>2041</v>
      </c>
      <c r="F6" s="9" t="s">
        <v>147</v>
      </c>
      <c r="G6" s="9" t="s">
        <v>144</v>
      </c>
      <c r="H6" s="10" t="s">
        <v>159</v>
      </c>
      <c r="I6" s="10" t="s">
        <v>160</v>
      </c>
      <c r="J6" s="10" t="s">
        <v>160</v>
      </c>
      <c r="K6" s="10" t="s">
        <v>161</v>
      </c>
      <c r="L6" s="10" t="s">
        <v>13</v>
      </c>
      <c r="M6" s="10" t="s">
        <v>13</v>
      </c>
      <c r="N6" s="10" t="s">
        <v>13</v>
      </c>
      <c r="O6" s="10" t="s">
        <v>13</v>
      </c>
      <c r="P6" s="10" t="s">
        <v>13</v>
      </c>
      <c r="Q6" s="10" t="s">
        <v>13</v>
      </c>
      <c r="R6" s="10" t="s">
        <v>13</v>
      </c>
      <c r="S6" s="10" t="s">
        <v>13</v>
      </c>
      <c r="T6" s="10" t="s">
        <v>13</v>
      </c>
      <c r="U6" s="8">
        <v>1700</v>
      </c>
      <c r="V6" s="8">
        <v>1500</v>
      </c>
      <c r="W6" s="8">
        <v>462.54</v>
      </c>
      <c r="X6" s="8">
        <v>462.54</v>
      </c>
      <c r="Y6" s="8">
        <v>1450</v>
      </c>
      <c r="Z6" s="8">
        <v>462.54</v>
      </c>
      <c r="AA6" s="8">
        <v>462.54</v>
      </c>
      <c r="AB6" s="8">
        <v>2200</v>
      </c>
      <c r="AC6" s="8">
        <v>462.54</v>
      </c>
      <c r="AD6" s="8">
        <v>1800</v>
      </c>
      <c r="AE6" s="8">
        <v>2300</v>
      </c>
      <c r="AF6" s="8">
        <v>1325</v>
      </c>
      <c r="AG6" s="8">
        <v>3000</v>
      </c>
      <c r="AH6" s="8">
        <v>462.54</v>
      </c>
      <c r="AI6" s="8">
        <v>3470</v>
      </c>
      <c r="AJ6" s="11"/>
      <c r="AK6" s="11"/>
      <c r="AL6" s="11"/>
      <c r="AM6" s="11"/>
      <c r="AN6" s="11"/>
      <c r="AO6" s="11"/>
      <c r="AP6" s="11"/>
      <c r="AQ6" s="11"/>
      <c r="AR6" s="11"/>
    </row>
    <row r="7" spans="1:44" s="1" customFormat="1" ht="38.1" customHeight="1" x14ac:dyDescent="0.25">
      <c r="A7" s="12" t="s">
        <v>2</v>
      </c>
      <c r="B7" s="13">
        <v>209</v>
      </c>
      <c r="C7" s="14" t="s">
        <v>19</v>
      </c>
      <c r="D7" s="8">
        <v>3213</v>
      </c>
      <c r="E7" s="8">
        <v>3213</v>
      </c>
      <c r="F7" s="9" t="s">
        <v>147</v>
      </c>
      <c r="G7" s="9" t="s">
        <v>144</v>
      </c>
      <c r="H7" s="10" t="s">
        <v>159</v>
      </c>
      <c r="I7" s="10" t="s">
        <v>160</v>
      </c>
      <c r="J7" s="10" t="s">
        <v>160</v>
      </c>
      <c r="K7" s="10" t="s">
        <v>161</v>
      </c>
      <c r="L7" s="10" t="s">
        <v>13</v>
      </c>
      <c r="M7" s="10" t="s">
        <v>13</v>
      </c>
      <c r="N7" s="10" t="s">
        <v>13</v>
      </c>
      <c r="O7" s="10" t="s">
        <v>13</v>
      </c>
      <c r="P7" s="10" t="s">
        <v>13</v>
      </c>
      <c r="Q7" s="10" t="s">
        <v>13</v>
      </c>
      <c r="R7" s="10" t="s">
        <v>13</v>
      </c>
      <c r="S7" s="10" t="s">
        <v>13</v>
      </c>
      <c r="T7" s="10" t="s">
        <v>13</v>
      </c>
      <c r="U7" s="8">
        <v>2000</v>
      </c>
      <c r="V7" s="8">
        <v>2050</v>
      </c>
      <c r="W7" s="8">
        <v>462.54</v>
      </c>
      <c r="X7" s="8">
        <v>462.54</v>
      </c>
      <c r="Y7" s="8">
        <v>1600</v>
      </c>
      <c r="Z7" s="8">
        <v>462.54</v>
      </c>
      <c r="AA7" s="8">
        <v>462.54</v>
      </c>
      <c r="AB7" s="8">
        <v>2200</v>
      </c>
      <c r="AC7" s="8">
        <v>462.54</v>
      </c>
      <c r="AD7" s="8">
        <v>2300</v>
      </c>
      <c r="AE7" s="8">
        <v>2300</v>
      </c>
      <c r="AF7" s="8">
        <v>1725</v>
      </c>
      <c r="AG7" s="8">
        <v>3000</v>
      </c>
      <c r="AH7" s="8">
        <v>462.54</v>
      </c>
      <c r="AI7" s="8">
        <v>3470</v>
      </c>
      <c r="AJ7" s="11"/>
      <c r="AK7" s="11"/>
      <c r="AL7" s="11"/>
      <c r="AM7" s="11"/>
      <c r="AN7" s="11"/>
      <c r="AO7" s="11"/>
      <c r="AP7" s="11"/>
      <c r="AQ7" s="11"/>
      <c r="AR7" s="11"/>
    </row>
    <row r="8" spans="1:44" s="1" customFormat="1" ht="38.1" customHeight="1" x14ac:dyDescent="0.25">
      <c r="A8" s="12" t="s">
        <v>3</v>
      </c>
      <c r="B8" s="13">
        <v>206</v>
      </c>
      <c r="C8" s="14" t="s">
        <v>12</v>
      </c>
      <c r="D8" s="8">
        <v>2490</v>
      </c>
      <c r="E8" s="8">
        <v>2490</v>
      </c>
      <c r="F8" s="9" t="s">
        <v>147</v>
      </c>
      <c r="G8" s="9" t="s">
        <v>144</v>
      </c>
      <c r="H8" s="10" t="s">
        <v>159</v>
      </c>
      <c r="I8" s="10" t="s">
        <v>160</v>
      </c>
      <c r="J8" s="10" t="s">
        <v>160</v>
      </c>
      <c r="K8" s="10" t="s">
        <v>161</v>
      </c>
      <c r="L8" s="10" t="s">
        <v>13</v>
      </c>
      <c r="M8" s="10" t="s">
        <v>13</v>
      </c>
      <c r="N8" s="10" t="s">
        <v>13</v>
      </c>
      <c r="O8" s="10" t="s">
        <v>13</v>
      </c>
      <c r="P8" s="10" t="s">
        <v>13</v>
      </c>
      <c r="Q8" s="10" t="s">
        <v>13</v>
      </c>
      <c r="R8" s="10" t="s">
        <v>13</v>
      </c>
      <c r="S8" s="10" t="s">
        <v>13</v>
      </c>
      <c r="T8" s="10" t="s">
        <v>13</v>
      </c>
      <c r="U8" s="8">
        <v>1850</v>
      </c>
      <c r="V8" s="8">
        <v>2050</v>
      </c>
      <c r="W8" s="8">
        <v>462.54</v>
      </c>
      <c r="X8" s="8">
        <v>462.54</v>
      </c>
      <c r="Y8" s="8">
        <v>1600</v>
      </c>
      <c r="Z8" s="8">
        <v>462.54</v>
      </c>
      <c r="AA8" s="8">
        <v>462.54</v>
      </c>
      <c r="AB8" s="8">
        <v>2200</v>
      </c>
      <c r="AC8" s="8">
        <v>462.54</v>
      </c>
      <c r="AD8" s="8">
        <v>2000</v>
      </c>
      <c r="AE8" s="8">
        <v>2300</v>
      </c>
      <c r="AF8" s="8">
        <v>1525</v>
      </c>
      <c r="AG8" s="8">
        <v>3000</v>
      </c>
      <c r="AH8" s="8">
        <v>462.54</v>
      </c>
      <c r="AI8" s="8">
        <v>4588</v>
      </c>
      <c r="AJ8" s="11"/>
      <c r="AK8" s="11"/>
      <c r="AL8" s="11"/>
      <c r="AM8" s="11"/>
      <c r="AN8" s="11"/>
      <c r="AO8" s="11"/>
      <c r="AP8" s="11"/>
      <c r="AQ8" s="11"/>
      <c r="AR8" s="11"/>
    </row>
    <row r="9" spans="1:44" s="1" customFormat="1" ht="38.1" customHeight="1" x14ac:dyDescent="0.25">
      <c r="A9" s="12" t="s">
        <v>3</v>
      </c>
      <c r="B9" s="13">
        <v>202</v>
      </c>
      <c r="C9" s="14" t="s">
        <v>22</v>
      </c>
      <c r="D9" s="8">
        <v>2490</v>
      </c>
      <c r="E9" s="8">
        <v>2490</v>
      </c>
      <c r="F9" s="9" t="s">
        <v>147</v>
      </c>
      <c r="G9" s="9" t="s">
        <v>144</v>
      </c>
      <c r="H9" s="10" t="s">
        <v>159</v>
      </c>
      <c r="I9" s="10" t="s">
        <v>160</v>
      </c>
      <c r="J9" s="10" t="s">
        <v>160</v>
      </c>
      <c r="K9" s="10" t="s">
        <v>161</v>
      </c>
      <c r="L9" s="10" t="s">
        <v>13</v>
      </c>
      <c r="M9" s="10" t="s">
        <v>13</v>
      </c>
      <c r="N9" s="10" t="s">
        <v>13</v>
      </c>
      <c r="O9" s="10" t="s">
        <v>13</v>
      </c>
      <c r="P9" s="10" t="s">
        <v>13</v>
      </c>
      <c r="Q9" s="10" t="s">
        <v>13</v>
      </c>
      <c r="R9" s="10" t="s">
        <v>13</v>
      </c>
      <c r="S9" s="10" t="s">
        <v>13</v>
      </c>
      <c r="T9" s="10" t="s">
        <v>13</v>
      </c>
      <c r="U9" s="8">
        <v>2000</v>
      </c>
      <c r="V9" s="8">
        <v>2050</v>
      </c>
      <c r="W9" s="8">
        <v>462.54</v>
      </c>
      <c r="X9" s="8">
        <v>462.54</v>
      </c>
      <c r="Y9" s="8">
        <v>1600</v>
      </c>
      <c r="Z9" s="8">
        <v>462.54</v>
      </c>
      <c r="AA9" s="8">
        <v>462.54</v>
      </c>
      <c r="AB9" s="8">
        <v>2200</v>
      </c>
      <c r="AC9" s="8">
        <v>462.54</v>
      </c>
      <c r="AD9" s="8">
        <v>2300</v>
      </c>
      <c r="AE9" s="8">
        <v>2300</v>
      </c>
      <c r="AF9" s="8">
        <v>1725</v>
      </c>
      <c r="AG9" s="8">
        <v>3000</v>
      </c>
      <c r="AH9" s="8">
        <v>462.54</v>
      </c>
      <c r="AI9" s="8">
        <v>5705</v>
      </c>
      <c r="AJ9" s="11"/>
      <c r="AK9" s="11"/>
      <c r="AL9" s="11"/>
      <c r="AM9" s="11"/>
      <c r="AN9" s="11"/>
      <c r="AO9" s="11"/>
      <c r="AP9" s="11"/>
      <c r="AQ9" s="11"/>
      <c r="AR9" s="11"/>
    </row>
    <row r="10" spans="1:44" s="1" customFormat="1" ht="38.1" customHeight="1" x14ac:dyDescent="0.25">
      <c r="A10" s="12" t="s">
        <v>20</v>
      </c>
      <c r="B10" s="13">
        <v>801</v>
      </c>
      <c r="C10" s="14" t="s">
        <v>21</v>
      </c>
      <c r="D10" s="8">
        <v>1370</v>
      </c>
      <c r="E10" s="8">
        <v>1370</v>
      </c>
      <c r="F10" s="9" t="s">
        <v>147</v>
      </c>
      <c r="G10" s="9" t="s">
        <v>144</v>
      </c>
      <c r="H10" s="10" t="s">
        <v>159</v>
      </c>
      <c r="I10" s="10" t="s">
        <v>160</v>
      </c>
      <c r="J10" s="10" t="s">
        <v>160</v>
      </c>
      <c r="K10" s="10" t="s">
        <v>161</v>
      </c>
      <c r="L10" s="10" t="s">
        <v>13</v>
      </c>
      <c r="M10" s="10" t="s">
        <v>13</v>
      </c>
      <c r="N10" s="10" t="s">
        <v>13</v>
      </c>
      <c r="O10" s="10" t="s">
        <v>13</v>
      </c>
      <c r="P10" s="10" t="s">
        <v>13</v>
      </c>
      <c r="Q10" s="10" t="s">
        <v>13</v>
      </c>
      <c r="R10" s="10" t="s">
        <v>13</v>
      </c>
      <c r="S10" s="10" t="s">
        <v>13</v>
      </c>
      <c r="T10" s="10" t="s">
        <v>13</v>
      </c>
      <c r="U10" s="8">
        <v>525</v>
      </c>
      <c r="V10" s="8">
        <v>0</v>
      </c>
      <c r="W10" s="8">
        <v>0</v>
      </c>
      <c r="X10" s="8">
        <v>0</v>
      </c>
      <c r="Y10" s="8">
        <v>760</v>
      </c>
      <c r="Z10" s="8">
        <v>0</v>
      </c>
      <c r="AA10" s="8">
        <v>0</v>
      </c>
      <c r="AB10" s="8">
        <v>0</v>
      </c>
      <c r="AC10" s="8">
        <v>0</v>
      </c>
      <c r="AD10" s="8">
        <v>420</v>
      </c>
      <c r="AE10" s="8">
        <v>0</v>
      </c>
      <c r="AF10" s="10">
        <v>0</v>
      </c>
      <c r="AG10" s="10">
        <v>0</v>
      </c>
      <c r="AH10" s="26">
        <v>200</v>
      </c>
      <c r="AI10" s="27">
        <v>500</v>
      </c>
      <c r="AJ10" s="11"/>
      <c r="AK10" s="11"/>
      <c r="AL10" s="11"/>
      <c r="AM10" s="11"/>
      <c r="AN10" s="11"/>
      <c r="AO10" s="11"/>
      <c r="AP10" s="11"/>
      <c r="AQ10" s="11"/>
      <c r="AR10" s="11"/>
    </row>
    <row r="11" spans="1:44" s="1" customFormat="1" ht="38.1" customHeight="1" x14ac:dyDescent="0.25">
      <c r="A11" s="15" t="s">
        <v>38</v>
      </c>
      <c r="B11" s="16">
        <v>3</v>
      </c>
      <c r="C11" s="17" t="s">
        <v>143</v>
      </c>
      <c r="D11" s="8">
        <v>222119.0969230769</v>
      </c>
      <c r="E11" s="8">
        <v>222119.0969230769</v>
      </c>
      <c r="F11" s="8" t="s">
        <v>147</v>
      </c>
      <c r="G11" s="9" t="s">
        <v>144</v>
      </c>
      <c r="H11" s="8">
        <f>L11*0.8</f>
        <v>136638.80874195576</v>
      </c>
      <c r="I11" s="8">
        <f t="shared" ref="I11:I42" si="0">L11*1.2</f>
        <v>204958.21311293365</v>
      </c>
      <c r="J11" s="8">
        <f t="shared" ref="J11:J42" si="1">L11*1.2</f>
        <v>204958.21311293365</v>
      </c>
      <c r="K11" s="8">
        <f>L11*1.15</f>
        <v>196418.2875665614</v>
      </c>
      <c r="L11" s="8">
        <v>170798.5109274447</v>
      </c>
      <c r="M11" s="8">
        <f t="shared" ref="M11:M42" si="2">L11</f>
        <v>170798.5109274447</v>
      </c>
      <c r="N11" s="9">
        <f t="shared" ref="N11:N42" si="3">L11</f>
        <v>170798.5109274447</v>
      </c>
      <c r="O11" s="9">
        <f t="shared" ref="O11:O42" si="4">L11</f>
        <v>170798.5109274447</v>
      </c>
      <c r="P11" s="8">
        <f t="shared" ref="P11:P42" si="5">L11</f>
        <v>170798.5109274447</v>
      </c>
      <c r="Q11" s="8">
        <f t="shared" ref="Q11:Q42" si="6">L11</f>
        <v>170798.5109274447</v>
      </c>
      <c r="R11" s="31">
        <f t="shared" ref="R11:R42" si="7">L11</f>
        <v>170798.5109274447</v>
      </c>
      <c r="S11" s="8">
        <f t="shared" ref="S11:S42" si="8">L11</f>
        <v>170798.5109274447</v>
      </c>
      <c r="T11" s="8">
        <f t="shared" ref="T11:T42" si="9">L11</f>
        <v>170798.5109274447</v>
      </c>
      <c r="U11" s="10" t="s">
        <v>14</v>
      </c>
      <c r="V11" s="10" t="s">
        <v>14</v>
      </c>
      <c r="W11" s="10" t="s">
        <v>14</v>
      </c>
      <c r="X11" s="10" t="s">
        <v>14</v>
      </c>
      <c r="Y11" s="10" t="s">
        <v>14</v>
      </c>
      <c r="Z11" s="10" t="s">
        <v>14</v>
      </c>
      <c r="AA11" s="10" t="s">
        <v>14</v>
      </c>
      <c r="AB11" s="10" t="s">
        <v>14</v>
      </c>
      <c r="AC11" s="10" t="s">
        <v>14</v>
      </c>
      <c r="AD11" s="32" t="s">
        <v>14</v>
      </c>
      <c r="AE11" s="32" t="s">
        <v>14</v>
      </c>
      <c r="AF11" s="10" t="s">
        <v>14</v>
      </c>
      <c r="AG11" s="10" t="s">
        <v>14</v>
      </c>
      <c r="AH11" s="8">
        <f t="shared" ref="AH11:AH42" si="10">L11*0.85</f>
        <v>145178.73428832801</v>
      </c>
      <c r="AI11" s="8">
        <f t="shared" ref="AI11:AI42" si="11">L11*1.5</f>
        <v>256197.76639116707</v>
      </c>
      <c r="AJ11" s="11"/>
      <c r="AK11" s="11"/>
      <c r="AL11" s="11"/>
      <c r="AM11" s="11"/>
      <c r="AN11" s="11"/>
      <c r="AO11" s="11"/>
      <c r="AP11" s="11"/>
      <c r="AQ11" s="11"/>
      <c r="AR11" s="11"/>
    </row>
    <row r="12" spans="1:44" s="1" customFormat="1" ht="38.1" customHeight="1" x14ac:dyDescent="0.25">
      <c r="A12" s="15" t="s">
        <v>39</v>
      </c>
      <c r="B12" s="16">
        <v>4</v>
      </c>
      <c r="C12" s="17" t="s">
        <v>143</v>
      </c>
      <c r="D12" s="8">
        <v>184840.29199999999</v>
      </c>
      <c r="E12" s="8">
        <v>184840.29199999999</v>
      </c>
      <c r="F12" s="8" t="s">
        <v>147</v>
      </c>
      <c r="G12" s="9" t="s">
        <v>144</v>
      </c>
      <c r="H12" s="8">
        <f t="shared" ref="H12:H75" si="12">L12*0.8</f>
        <v>114549.36795439097</v>
      </c>
      <c r="I12" s="8">
        <f t="shared" si="0"/>
        <v>171824.05193158644</v>
      </c>
      <c r="J12" s="8">
        <f t="shared" si="1"/>
        <v>171824.05193158644</v>
      </c>
      <c r="K12" s="8">
        <f t="shared" ref="K12:K75" si="13">L12*1.15</f>
        <v>164664.716434437</v>
      </c>
      <c r="L12" s="8">
        <v>143186.7099429887</v>
      </c>
      <c r="M12" s="8">
        <f t="shared" si="2"/>
        <v>143186.7099429887</v>
      </c>
      <c r="N12" s="9">
        <f t="shared" si="3"/>
        <v>143186.7099429887</v>
      </c>
      <c r="O12" s="9">
        <f t="shared" si="4"/>
        <v>143186.7099429887</v>
      </c>
      <c r="P12" s="8">
        <f t="shared" si="5"/>
        <v>143186.7099429887</v>
      </c>
      <c r="Q12" s="8">
        <f t="shared" si="6"/>
        <v>143186.7099429887</v>
      </c>
      <c r="R12" s="31">
        <f t="shared" si="7"/>
        <v>143186.7099429887</v>
      </c>
      <c r="S12" s="8">
        <f t="shared" si="8"/>
        <v>143186.7099429887</v>
      </c>
      <c r="T12" s="8">
        <f t="shared" si="9"/>
        <v>143186.7099429887</v>
      </c>
      <c r="U12" s="10" t="s">
        <v>14</v>
      </c>
      <c r="V12" s="10" t="s">
        <v>14</v>
      </c>
      <c r="W12" s="10" t="s">
        <v>14</v>
      </c>
      <c r="X12" s="10" t="s">
        <v>14</v>
      </c>
      <c r="Y12" s="10" t="s">
        <v>14</v>
      </c>
      <c r="Z12" s="10" t="s">
        <v>14</v>
      </c>
      <c r="AA12" s="10" t="s">
        <v>14</v>
      </c>
      <c r="AB12" s="10" t="s">
        <v>14</v>
      </c>
      <c r="AC12" s="10" t="s">
        <v>14</v>
      </c>
      <c r="AD12" s="32" t="s">
        <v>14</v>
      </c>
      <c r="AE12" s="32" t="s">
        <v>14</v>
      </c>
      <c r="AF12" s="10" t="s">
        <v>14</v>
      </c>
      <c r="AG12" s="10" t="s">
        <v>14</v>
      </c>
      <c r="AH12" s="8">
        <f t="shared" si="10"/>
        <v>121708.70345154039</v>
      </c>
      <c r="AI12" s="8">
        <f t="shared" si="11"/>
        <v>214780.06491448305</v>
      </c>
    </row>
    <row r="13" spans="1:44" s="1" customFormat="1" ht="38.1" customHeight="1" x14ac:dyDescent="0.25">
      <c r="A13" s="15" t="s">
        <v>40</v>
      </c>
      <c r="B13" s="16">
        <v>40</v>
      </c>
      <c r="C13" s="17" t="s">
        <v>143</v>
      </c>
      <c r="D13" s="8">
        <v>101620.72</v>
      </c>
      <c r="E13" s="8">
        <v>101620.72</v>
      </c>
      <c r="F13" s="8" t="s">
        <v>147</v>
      </c>
      <c r="G13" s="9" t="s">
        <v>144</v>
      </c>
      <c r="H13" s="8">
        <f t="shared" si="12"/>
        <v>53695.602118134091</v>
      </c>
      <c r="I13" s="8">
        <f t="shared" si="0"/>
        <v>80543.403177201137</v>
      </c>
      <c r="J13" s="8">
        <f t="shared" si="1"/>
        <v>80543.403177201137</v>
      </c>
      <c r="K13" s="8">
        <f t="shared" si="13"/>
        <v>77187.428044817745</v>
      </c>
      <c r="L13" s="8">
        <v>67119.502647667614</v>
      </c>
      <c r="M13" s="8">
        <f t="shared" si="2"/>
        <v>67119.502647667614</v>
      </c>
      <c r="N13" s="9">
        <f t="shared" si="3"/>
        <v>67119.502647667614</v>
      </c>
      <c r="O13" s="9">
        <f t="shared" si="4"/>
        <v>67119.502647667614</v>
      </c>
      <c r="P13" s="8">
        <f t="shared" si="5"/>
        <v>67119.502647667614</v>
      </c>
      <c r="Q13" s="8">
        <f t="shared" si="6"/>
        <v>67119.502647667614</v>
      </c>
      <c r="R13" s="31">
        <f t="shared" si="7"/>
        <v>67119.502647667614</v>
      </c>
      <c r="S13" s="8">
        <f t="shared" si="8"/>
        <v>67119.502647667614</v>
      </c>
      <c r="T13" s="8">
        <f t="shared" si="9"/>
        <v>67119.502647667614</v>
      </c>
      <c r="U13" s="10" t="s">
        <v>14</v>
      </c>
      <c r="V13" s="10" t="s">
        <v>14</v>
      </c>
      <c r="W13" s="10" t="s">
        <v>14</v>
      </c>
      <c r="X13" s="10" t="s">
        <v>14</v>
      </c>
      <c r="Y13" s="10" t="s">
        <v>14</v>
      </c>
      <c r="Z13" s="10" t="s">
        <v>14</v>
      </c>
      <c r="AA13" s="10" t="s">
        <v>14</v>
      </c>
      <c r="AB13" s="10" t="s">
        <v>14</v>
      </c>
      <c r="AC13" s="10" t="s">
        <v>14</v>
      </c>
      <c r="AD13" s="32" t="s">
        <v>14</v>
      </c>
      <c r="AE13" s="32" t="s">
        <v>14</v>
      </c>
      <c r="AF13" s="10" t="s">
        <v>14</v>
      </c>
      <c r="AG13" s="10" t="s">
        <v>14</v>
      </c>
      <c r="AH13" s="8">
        <f t="shared" si="10"/>
        <v>57051.577250517468</v>
      </c>
      <c r="AI13" s="8">
        <f t="shared" si="11"/>
        <v>100679.25397150143</v>
      </c>
    </row>
    <row r="14" spans="1:44" s="1" customFormat="1" ht="38.1" customHeight="1" x14ac:dyDescent="0.25">
      <c r="A14" s="15" t="s">
        <v>41</v>
      </c>
      <c r="B14" s="16">
        <v>56</v>
      </c>
      <c r="C14" s="17" t="s">
        <v>143</v>
      </c>
      <c r="D14" s="8">
        <v>39530.071428571428</v>
      </c>
      <c r="E14" s="8">
        <v>39530.071428571428</v>
      </c>
      <c r="F14" s="8" t="s">
        <v>147</v>
      </c>
      <c r="G14" s="9" t="s">
        <v>144</v>
      </c>
      <c r="H14" s="8">
        <f t="shared" si="12"/>
        <v>32442.342844001134</v>
      </c>
      <c r="I14" s="8">
        <f t="shared" si="0"/>
        <v>48663.514266001701</v>
      </c>
      <c r="J14" s="8">
        <f t="shared" si="1"/>
        <v>48663.514266001701</v>
      </c>
      <c r="K14" s="8">
        <f t="shared" si="13"/>
        <v>46635.86783825163</v>
      </c>
      <c r="L14" s="8">
        <v>40552.928555001417</v>
      </c>
      <c r="M14" s="8">
        <f t="shared" si="2"/>
        <v>40552.928555001417</v>
      </c>
      <c r="N14" s="9">
        <f t="shared" si="3"/>
        <v>40552.928555001417</v>
      </c>
      <c r="O14" s="9">
        <f t="shared" si="4"/>
        <v>40552.928555001417</v>
      </c>
      <c r="P14" s="8">
        <f t="shared" si="5"/>
        <v>40552.928555001417</v>
      </c>
      <c r="Q14" s="8">
        <f t="shared" si="6"/>
        <v>40552.928555001417</v>
      </c>
      <c r="R14" s="31">
        <f t="shared" si="7"/>
        <v>40552.928555001417</v>
      </c>
      <c r="S14" s="8">
        <f t="shared" si="8"/>
        <v>40552.928555001417</v>
      </c>
      <c r="T14" s="8">
        <f t="shared" si="9"/>
        <v>40552.928555001417</v>
      </c>
      <c r="U14" s="10" t="s">
        <v>14</v>
      </c>
      <c r="V14" s="10" t="s">
        <v>14</v>
      </c>
      <c r="W14" s="10" t="s">
        <v>14</v>
      </c>
      <c r="X14" s="10" t="s">
        <v>14</v>
      </c>
      <c r="Y14" s="10" t="s">
        <v>14</v>
      </c>
      <c r="Z14" s="10" t="s">
        <v>14</v>
      </c>
      <c r="AA14" s="10" t="s">
        <v>14</v>
      </c>
      <c r="AB14" s="10" t="s">
        <v>14</v>
      </c>
      <c r="AC14" s="10" t="s">
        <v>14</v>
      </c>
      <c r="AD14" s="32" t="s">
        <v>14</v>
      </c>
      <c r="AE14" s="32" t="s">
        <v>14</v>
      </c>
      <c r="AF14" s="10" t="s">
        <v>14</v>
      </c>
      <c r="AG14" s="10" t="s">
        <v>14</v>
      </c>
      <c r="AH14" s="8">
        <f t="shared" si="10"/>
        <v>34469.989271751205</v>
      </c>
      <c r="AI14" s="8">
        <f t="shared" si="11"/>
        <v>60829.392832502126</v>
      </c>
    </row>
    <row r="15" spans="1:44" s="1" customFormat="1" ht="38.1" customHeight="1" x14ac:dyDescent="0.25">
      <c r="A15" s="15" t="s">
        <v>42</v>
      </c>
      <c r="B15" s="16">
        <v>57</v>
      </c>
      <c r="C15" s="17" t="s">
        <v>143</v>
      </c>
      <c r="D15" s="8">
        <v>29810.39</v>
      </c>
      <c r="E15" s="8">
        <v>29810.39</v>
      </c>
      <c r="F15" s="8" t="s">
        <v>147</v>
      </c>
      <c r="G15" s="9" t="s">
        <v>144</v>
      </c>
      <c r="H15" s="8">
        <f t="shared" si="12"/>
        <v>23911.791529842259</v>
      </c>
      <c r="I15" s="8">
        <f t="shared" si="0"/>
        <v>35867.687294763389</v>
      </c>
      <c r="J15" s="8">
        <f t="shared" si="1"/>
        <v>35867.687294763389</v>
      </c>
      <c r="K15" s="8">
        <f t="shared" si="13"/>
        <v>34373.200324148245</v>
      </c>
      <c r="L15" s="8">
        <v>29889.739412302824</v>
      </c>
      <c r="M15" s="8">
        <f t="shared" si="2"/>
        <v>29889.739412302824</v>
      </c>
      <c r="N15" s="9">
        <f t="shared" si="3"/>
        <v>29889.739412302824</v>
      </c>
      <c r="O15" s="9">
        <f t="shared" si="4"/>
        <v>29889.739412302824</v>
      </c>
      <c r="P15" s="8">
        <f t="shared" si="5"/>
        <v>29889.739412302824</v>
      </c>
      <c r="Q15" s="8">
        <f t="shared" si="6"/>
        <v>29889.739412302824</v>
      </c>
      <c r="R15" s="31">
        <f t="shared" si="7"/>
        <v>29889.739412302824</v>
      </c>
      <c r="S15" s="8">
        <f t="shared" si="8"/>
        <v>29889.739412302824</v>
      </c>
      <c r="T15" s="8">
        <f t="shared" si="9"/>
        <v>29889.739412302824</v>
      </c>
      <c r="U15" s="10" t="s">
        <v>14</v>
      </c>
      <c r="V15" s="10" t="s">
        <v>14</v>
      </c>
      <c r="W15" s="10" t="s">
        <v>14</v>
      </c>
      <c r="X15" s="10" t="s">
        <v>14</v>
      </c>
      <c r="Y15" s="10" t="s">
        <v>14</v>
      </c>
      <c r="Z15" s="10" t="s">
        <v>14</v>
      </c>
      <c r="AA15" s="10" t="s">
        <v>14</v>
      </c>
      <c r="AB15" s="10" t="s">
        <v>14</v>
      </c>
      <c r="AC15" s="10" t="s">
        <v>14</v>
      </c>
      <c r="AD15" s="32" t="s">
        <v>14</v>
      </c>
      <c r="AE15" s="32" t="s">
        <v>14</v>
      </c>
      <c r="AF15" s="10" t="s">
        <v>14</v>
      </c>
      <c r="AG15" s="10" t="s">
        <v>14</v>
      </c>
      <c r="AH15" s="8">
        <f t="shared" si="10"/>
        <v>25406.2785004574</v>
      </c>
      <c r="AI15" s="8">
        <f t="shared" si="11"/>
        <v>44834.609118454238</v>
      </c>
    </row>
    <row r="16" spans="1:44" s="1" customFormat="1" ht="38.1" customHeight="1" x14ac:dyDescent="0.25">
      <c r="A16" s="15" t="s">
        <v>43</v>
      </c>
      <c r="B16" s="16">
        <v>91</v>
      </c>
      <c r="C16" s="17" t="s">
        <v>143</v>
      </c>
      <c r="D16" s="8">
        <v>133094.60999999999</v>
      </c>
      <c r="E16" s="8">
        <v>133094.60999999999</v>
      </c>
      <c r="F16" s="8" t="s">
        <v>147</v>
      </c>
      <c r="G16" s="9" t="s">
        <v>144</v>
      </c>
      <c r="H16" s="8">
        <f t="shared" si="12"/>
        <v>29937.547996590969</v>
      </c>
      <c r="I16" s="8">
        <f t="shared" si="0"/>
        <v>44906.32199488645</v>
      </c>
      <c r="J16" s="8">
        <f t="shared" si="1"/>
        <v>44906.32199488645</v>
      </c>
      <c r="K16" s="8">
        <f t="shared" si="13"/>
        <v>43035.225245099515</v>
      </c>
      <c r="L16" s="8">
        <v>37421.934995738709</v>
      </c>
      <c r="M16" s="8">
        <f t="shared" si="2"/>
        <v>37421.934995738709</v>
      </c>
      <c r="N16" s="9">
        <f t="shared" si="3"/>
        <v>37421.934995738709</v>
      </c>
      <c r="O16" s="9">
        <f t="shared" si="4"/>
        <v>37421.934995738709</v>
      </c>
      <c r="P16" s="8">
        <f t="shared" si="5"/>
        <v>37421.934995738709</v>
      </c>
      <c r="Q16" s="8">
        <f t="shared" si="6"/>
        <v>37421.934995738709</v>
      </c>
      <c r="R16" s="31">
        <f t="shared" si="7"/>
        <v>37421.934995738709</v>
      </c>
      <c r="S16" s="8">
        <f t="shared" si="8"/>
        <v>37421.934995738709</v>
      </c>
      <c r="T16" s="8">
        <f t="shared" si="9"/>
        <v>37421.934995738709</v>
      </c>
      <c r="U16" s="10" t="s">
        <v>14</v>
      </c>
      <c r="V16" s="10" t="s">
        <v>14</v>
      </c>
      <c r="W16" s="10" t="s">
        <v>14</v>
      </c>
      <c r="X16" s="10" t="s">
        <v>14</v>
      </c>
      <c r="Y16" s="10" t="s">
        <v>14</v>
      </c>
      <c r="Z16" s="10" t="s">
        <v>14</v>
      </c>
      <c r="AA16" s="10" t="s">
        <v>14</v>
      </c>
      <c r="AB16" s="10" t="s">
        <v>14</v>
      </c>
      <c r="AC16" s="10" t="s">
        <v>14</v>
      </c>
      <c r="AD16" s="32" t="s">
        <v>14</v>
      </c>
      <c r="AE16" s="32" t="s">
        <v>14</v>
      </c>
      <c r="AF16" s="10" t="s">
        <v>14</v>
      </c>
      <c r="AG16" s="10" t="s">
        <v>14</v>
      </c>
      <c r="AH16" s="8">
        <f t="shared" si="10"/>
        <v>31808.6447463779</v>
      </c>
      <c r="AI16" s="8">
        <f t="shared" si="11"/>
        <v>56132.902493608068</v>
      </c>
    </row>
    <row r="17" spans="1:35" s="1" customFormat="1" ht="38.1" customHeight="1" x14ac:dyDescent="0.25">
      <c r="A17" s="15" t="s">
        <v>44</v>
      </c>
      <c r="B17" s="16">
        <v>100</v>
      </c>
      <c r="C17" s="17" t="s">
        <v>143</v>
      </c>
      <c r="D17" s="8">
        <v>51545.27</v>
      </c>
      <c r="E17" s="8">
        <v>51545.27</v>
      </c>
      <c r="F17" s="8" t="s">
        <v>147</v>
      </c>
      <c r="G17" s="9" t="s">
        <v>144</v>
      </c>
      <c r="H17" s="8">
        <f t="shared" si="12"/>
        <v>32161.115877600296</v>
      </c>
      <c r="I17" s="8">
        <f t="shared" si="0"/>
        <v>48241.673816400442</v>
      </c>
      <c r="J17" s="8">
        <f t="shared" si="1"/>
        <v>48241.673816400442</v>
      </c>
      <c r="K17" s="8">
        <f t="shared" si="13"/>
        <v>46231.604074050418</v>
      </c>
      <c r="L17" s="8">
        <v>40201.394847000367</v>
      </c>
      <c r="M17" s="8">
        <f t="shared" si="2"/>
        <v>40201.394847000367</v>
      </c>
      <c r="N17" s="9">
        <f t="shared" si="3"/>
        <v>40201.394847000367</v>
      </c>
      <c r="O17" s="9">
        <f t="shared" si="4"/>
        <v>40201.394847000367</v>
      </c>
      <c r="P17" s="8">
        <f t="shared" si="5"/>
        <v>40201.394847000367</v>
      </c>
      <c r="Q17" s="8">
        <f t="shared" si="6"/>
        <v>40201.394847000367</v>
      </c>
      <c r="R17" s="31">
        <f t="shared" si="7"/>
        <v>40201.394847000367</v>
      </c>
      <c r="S17" s="8">
        <f t="shared" si="8"/>
        <v>40201.394847000367</v>
      </c>
      <c r="T17" s="8">
        <f t="shared" si="9"/>
        <v>40201.394847000367</v>
      </c>
      <c r="U17" s="10" t="s">
        <v>14</v>
      </c>
      <c r="V17" s="10" t="s">
        <v>14</v>
      </c>
      <c r="W17" s="10" t="s">
        <v>14</v>
      </c>
      <c r="X17" s="10" t="s">
        <v>14</v>
      </c>
      <c r="Y17" s="10" t="s">
        <v>14</v>
      </c>
      <c r="Z17" s="10" t="s">
        <v>14</v>
      </c>
      <c r="AA17" s="10" t="s">
        <v>14</v>
      </c>
      <c r="AB17" s="10" t="s">
        <v>14</v>
      </c>
      <c r="AC17" s="10" t="s">
        <v>14</v>
      </c>
      <c r="AD17" s="32" t="s">
        <v>14</v>
      </c>
      <c r="AE17" s="32" t="s">
        <v>14</v>
      </c>
      <c r="AF17" s="10" t="s">
        <v>14</v>
      </c>
      <c r="AG17" s="10" t="s">
        <v>14</v>
      </c>
      <c r="AH17" s="8">
        <f t="shared" si="10"/>
        <v>34171.185619950309</v>
      </c>
      <c r="AI17" s="8">
        <f t="shared" si="11"/>
        <v>60302.092270500551</v>
      </c>
    </row>
    <row r="18" spans="1:35" s="1" customFormat="1" ht="38.1" customHeight="1" x14ac:dyDescent="0.25">
      <c r="A18" s="15" t="s">
        <v>45</v>
      </c>
      <c r="B18" s="16">
        <v>157</v>
      </c>
      <c r="C18" s="17" t="s">
        <v>143</v>
      </c>
      <c r="D18" s="8">
        <v>64142.8</v>
      </c>
      <c r="E18" s="8">
        <v>64142.8</v>
      </c>
      <c r="F18" s="8" t="s">
        <v>147</v>
      </c>
      <c r="G18" s="9" t="s">
        <v>144</v>
      </c>
      <c r="H18" s="8">
        <f t="shared" si="12"/>
        <v>54576.779946190072</v>
      </c>
      <c r="I18" s="8">
        <f t="shared" si="0"/>
        <v>81865.169919285108</v>
      </c>
      <c r="J18" s="8">
        <f t="shared" si="1"/>
        <v>81865.169919285108</v>
      </c>
      <c r="K18" s="8">
        <f t="shared" si="13"/>
        <v>78454.121172648229</v>
      </c>
      <c r="L18" s="8">
        <v>68220.97493273759</v>
      </c>
      <c r="M18" s="8">
        <f t="shared" si="2"/>
        <v>68220.97493273759</v>
      </c>
      <c r="N18" s="9">
        <f t="shared" si="3"/>
        <v>68220.97493273759</v>
      </c>
      <c r="O18" s="9">
        <f t="shared" si="4"/>
        <v>68220.97493273759</v>
      </c>
      <c r="P18" s="8">
        <f t="shared" si="5"/>
        <v>68220.97493273759</v>
      </c>
      <c r="Q18" s="8">
        <f t="shared" si="6"/>
        <v>68220.97493273759</v>
      </c>
      <c r="R18" s="31">
        <f t="shared" si="7"/>
        <v>68220.97493273759</v>
      </c>
      <c r="S18" s="8">
        <f t="shared" si="8"/>
        <v>68220.97493273759</v>
      </c>
      <c r="T18" s="8">
        <f t="shared" si="9"/>
        <v>68220.97493273759</v>
      </c>
      <c r="U18" s="10" t="s">
        <v>14</v>
      </c>
      <c r="V18" s="10" t="s">
        <v>14</v>
      </c>
      <c r="W18" s="10" t="s">
        <v>14</v>
      </c>
      <c r="X18" s="10" t="s">
        <v>14</v>
      </c>
      <c r="Y18" s="10" t="s">
        <v>14</v>
      </c>
      <c r="Z18" s="10" t="s">
        <v>14</v>
      </c>
      <c r="AA18" s="10" t="s">
        <v>14</v>
      </c>
      <c r="AB18" s="10" t="s">
        <v>14</v>
      </c>
      <c r="AC18" s="10" t="s">
        <v>14</v>
      </c>
      <c r="AD18" s="32" t="s">
        <v>14</v>
      </c>
      <c r="AE18" s="32" t="s">
        <v>14</v>
      </c>
      <c r="AF18" s="10" t="s">
        <v>14</v>
      </c>
      <c r="AG18" s="10" t="s">
        <v>14</v>
      </c>
      <c r="AH18" s="8">
        <f t="shared" si="10"/>
        <v>57987.828692826952</v>
      </c>
      <c r="AI18" s="8">
        <f t="shared" si="11"/>
        <v>102331.46239910639</v>
      </c>
    </row>
    <row r="19" spans="1:35" s="1" customFormat="1" ht="38.1" customHeight="1" x14ac:dyDescent="0.25">
      <c r="A19" s="15" t="s">
        <v>46</v>
      </c>
      <c r="B19" s="16">
        <v>163</v>
      </c>
      <c r="C19" s="17" t="s">
        <v>143</v>
      </c>
      <c r="D19" s="8">
        <v>135387.28</v>
      </c>
      <c r="E19" s="8">
        <v>135387.28</v>
      </c>
      <c r="F19" s="8" t="s">
        <v>147</v>
      </c>
      <c r="G19" s="9" t="s">
        <v>144</v>
      </c>
      <c r="H19" s="8">
        <f t="shared" si="12"/>
        <v>90656.324888975418</v>
      </c>
      <c r="I19" s="8">
        <f t="shared" si="0"/>
        <v>135984.48733346313</v>
      </c>
      <c r="J19" s="8">
        <f t="shared" si="1"/>
        <v>135984.48733346313</v>
      </c>
      <c r="K19" s="8">
        <f t="shared" si="13"/>
        <v>130318.46702790215</v>
      </c>
      <c r="L19" s="8">
        <v>113320.40611121927</v>
      </c>
      <c r="M19" s="8">
        <f t="shared" si="2"/>
        <v>113320.40611121927</v>
      </c>
      <c r="N19" s="9">
        <f t="shared" si="3"/>
        <v>113320.40611121927</v>
      </c>
      <c r="O19" s="9">
        <f t="shared" si="4"/>
        <v>113320.40611121927</v>
      </c>
      <c r="P19" s="8">
        <f t="shared" si="5"/>
        <v>113320.40611121927</v>
      </c>
      <c r="Q19" s="8">
        <f t="shared" si="6"/>
        <v>113320.40611121927</v>
      </c>
      <c r="R19" s="31">
        <f t="shared" si="7"/>
        <v>113320.40611121927</v>
      </c>
      <c r="S19" s="8">
        <f t="shared" si="8"/>
        <v>113320.40611121927</v>
      </c>
      <c r="T19" s="8">
        <f t="shared" si="9"/>
        <v>113320.40611121927</v>
      </c>
      <c r="U19" s="10" t="s">
        <v>14</v>
      </c>
      <c r="V19" s="10" t="s">
        <v>14</v>
      </c>
      <c r="W19" s="10" t="s">
        <v>14</v>
      </c>
      <c r="X19" s="10" t="s">
        <v>14</v>
      </c>
      <c r="Y19" s="10" t="s">
        <v>14</v>
      </c>
      <c r="Z19" s="10" t="s">
        <v>14</v>
      </c>
      <c r="AA19" s="10" t="s">
        <v>14</v>
      </c>
      <c r="AB19" s="10" t="s">
        <v>14</v>
      </c>
      <c r="AC19" s="10" t="s">
        <v>14</v>
      </c>
      <c r="AD19" s="32" t="s">
        <v>14</v>
      </c>
      <c r="AE19" s="32" t="s">
        <v>14</v>
      </c>
      <c r="AF19" s="10" t="s">
        <v>14</v>
      </c>
      <c r="AG19" s="10" t="s">
        <v>14</v>
      </c>
      <c r="AH19" s="8">
        <f t="shared" si="10"/>
        <v>96322.345194536378</v>
      </c>
      <c r="AI19" s="8">
        <f t="shared" si="11"/>
        <v>169980.60916682892</v>
      </c>
    </row>
    <row r="20" spans="1:35" s="1" customFormat="1" ht="38.1" customHeight="1" x14ac:dyDescent="0.25">
      <c r="A20" s="15" t="s">
        <v>47</v>
      </c>
      <c r="B20" s="16">
        <v>166</v>
      </c>
      <c r="C20" s="17" t="s">
        <v>143</v>
      </c>
      <c r="D20" s="8">
        <v>209545.47522388058</v>
      </c>
      <c r="E20" s="8">
        <v>209545.47522388058</v>
      </c>
      <c r="F20" s="8" t="s">
        <v>147</v>
      </c>
      <c r="G20" s="9" t="s">
        <v>144</v>
      </c>
      <c r="H20" s="8">
        <f t="shared" si="12"/>
        <v>85507.99655739736</v>
      </c>
      <c r="I20" s="8">
        <f t="shared" si="0"/>
        <v>128261.99483609601</v>
      </c>
      <c r="J20" s="8">
        <f t="shared" si="1"/>
        <v>128261.99483609601</v>
      </c>
      <c r="K20" s="8">
        <f t="shared" si="13"/>
        <v>122917.74505125868</v>
      </c>
      <c r="L20" s="8">
        <v>106884.99569674669</v>
      </c>
      <c r="M20" s="8">
        <f t="shared" si="2"/>
        <v>106884.99569674669</v>
      </c>
      <c r="N20" s="9">
        <f t="shared" si="3"/>
        <v>106884.99569674669</v>
      </c>
      <c r="O20" s="9">
        <f t="shared" si="4"/>
        <v>106884.99569674669</v>
      </c>
      <c r="P20" s="8">
        <f t="shared" si="5"/>
        <v>106884.99569674669</v>
      </c>
      <c r="Q20" s="8">
        <f t="shared" si="6"/>
        <v>106884.99569674669</v>
      </c>
      <c r="R20" s="31">
        <f t="shared" si="7"/>
        <v>106884.99569674669</v>
      </c>
      <c r="S20" s="8">
        <f t="shared" si="8"/>
        <v>106884.99569674669</v>
      </c>
      <c r="T20" s="8">
        <f t="shared" si="9"/>
        <v>106884.99569674669</v>
      </c>
      <c r="U20" s="10" t="s">
        <v>14</v>
      </c>
      <c r="V20" s="10" t="s">
        <v>14</v>
      </c>
      <c r="W20" s="10" t="s">
        <v>14</v>
      </c>
      <c r="X20" s="10" t="s">
        <v>14</v>
      </c>
      <c r="Y20" s="10" t="s">
        <v>14</v>
      </c>
      <c r="Z20" s="10" t="s">
        <v>14</v>
      </c>
      <c r="AA20" s="10" t="s">
        <v>14</v>
      </c>
      <c r="AB20" s="10" t="s">
        <v>14</v>
      </c>
      <c r="AC20" s="10" t="s">
        <v>14</v>
      </c>
      <c r="AD20" s="32" t="s">
        <v>14</v>
      </c>
      <c r="AE20" s="32" t="s">
        <v>14</v>
      </c>
      <c r="AF20" s="10" t="s">
        <v>14</v>
      </c>
      <c r="AG20" s="10" t="s">
        <v>14</v>
      </c>
      <c r="AH20" s="8">
        <f t="shared" si="10"/>
        <v>90852.246342234677</v>
      </c>
      <c r="AI20" s="8">
        <f t="shared" si="11"/>
        <v>160327.49354512003</v>
      </c>
    </row>
    <row r="21" spans="1:35" s="1" customFormat="1" ht="38.1" customHeight="1" x14ac:dyDescent="0.25">
      <c r="A21" s="15" t="s">
        <v>48</v>
      </c>
      <c r="B21" s="16">
        <v>177</v>
      </c>
      <c r="C21" s="17" t="s">
        <v>143</v>
      </c>
      <c r="D21" s="8">
        <v>62110.344166666669</v>
      </c>
      <c r="E21" s="8">
        <v>62110.344166666669</v>
      </c>
      <c r="F21" s="8" t="s">
        <v>147</v>
      </c>
      <c r="G21" s="9" t="s">
        <v>144</v>
      </c>
      <c r="H21" s="8">
        <f t="shared" si="12"/>
        <v>29461.337000152209</v>
      </c>
      <c r="I21" s="8">
        <f t="shared" si="0"/>
        <v>44192.005500228312</v>
      </c>
      <c r="J21" s="8">
        <f t="shared" si="1"/>
        <v>44192.005500228312</v>
      </c>
      <c r="K21" s="8">
        <f t="shared" si="13"/>
        <v>42350.671937718791</v>
      </c>
      <c r="L21" s="8">
        <v>36826.671250190258</v>
      </c>
      <c r="M21" s="8">
        <f t="shared" si="2"/>
        <v>36826.671250190258</v>
      </c>
      <c r="N21" s="9">
        <f t="shared" si="3"/>
        <v>36826.671250190258</v>
      </c>
      <c r="O21" s="9">
        <f t="shared" si="4"/>
        <v>36826.671250190258</v>
      </c>
      <c r="P21" s="8">
        <f t="shared" si="5"/>
        <v>36826.671250190258</v>
      </c>
      <c r="Q21" s="8">
        <f t="shared" si="6"/>
        <v>36826.671250190258</v>
      </c>
      <c r="R21" s="31">
        <f t="shared" si="7"/>
        <v>36826.671250190258</v>
      </c>
      <c r="S21" s="8">
        <f t="shared" si="8"/>
        <v>36826.671250190258</v>
      </c>
      <c r="T21" s="8">
        <f t="shared" si="9"/>
        <v>36826.671250190258</v>
      </c>
      <c r="U21" s="10" t="s">
        <v>14</v>
      </c>
      <c r="V21" s="10" t="s">
        <v>14</v>
      </c>
      <c r="W21" s="10" t="s">
        <v>14</v>
      </c>
      <c r="X21" s="10" t="s">
        <v>14</v>
      </c>
      <c r="Y21" s="10" t="s">
        <v>14</v>
      </c>
      <c r="Z21" s="10" t="s">
        <v>14</v>
      </c>
      <c r="AA21" s="10" t="s">
        <v>14</v>
      </c>
      <c r="AB21" s="10" t="s">
        <v>14</v>
      </c>
      <c r="AC21" s="10" t="s">
        <v>14</v>
      </c>
      <c r="AD21" s="32" t="s">
        <v>14</v>
      </c>
      <c r="AE21" s="32" t="s">
        <v>14</v>
      </c>
      <c r="AF21" s="10" t="s">
        <v>14</v>
      </c>
      <c r="AG21" s="10" t="s">
        <v>14</v>
      </c>
      <c r="AH21" s="8">
        <f t="shared" si="10"/>
        <v>31302.670562661719</v>
      </c>
      <c r="AI21" s="8">
        <f t="shared" si="11"/>
        <v>55240.006875285384</v>
      </c>
    </row>
    <row r="22" spans="1:35" s="1" customFormat="1" ht="38.1" customHeight="1" x14ac:dyDescent="0.25">
      <c r="A22" s="15" t="s">
        <v>49</v>
      </c>
      <c r="B22" s="16">
        <v>186</v>
      </c>
      <c r="C22" s="17" t="s">
        <v>143</v>
      </c>
      <c r="D22" s="8">
        <v>24568.44</v>
      </c>
      <c r="E22" s="8">
        <v>24568.44</v>
      </c>
      <c r="F22" s="8" t="s">
        <v>147</v>
      </c>
      <c r="G22" s="9" t="s">
        <v>144</v>
      </c>
      <c r="H22" s="8">
        <f t="shared" si="12"/>
        <v>31883.638604084794</v>
      </c>
      <c r="I22" s="8">
        <f t="shared" si="0"/>
        <v>47825.457906127187</v>
      </c>
      <c r="J22" s="8">
        <f t="shared" si="1"/>
        <v>47825.457906127187</v>
      </c>
      <c r="K22" s="8">
        <f t="shared" si="13"/>
        <v>45832.730493371884</v>
      </c>
      <c r="L22" s="8">
        <v>39854.54825510599</v>
      </c>
      <c r="M22" s="8">
        <f t="shared" si="2"/>
        <v>39854.54825510599</v>
      </c>
      <c r="N22" s="9">
        <f t="shared" si="3"/>
        <v>39854.54825510599</v>
      </c>
      <c r="O22" s="9">
        <f t="shared" si="4"/>
        <v>39854.54825510599</v>
      </c>
      <c r="P22" s="8">
        <f t="shared" si="5"/>
        <v>39854.54825510599</v>
      </c>
      <c r="Q22" s="8">
        <f t="shared" si="6"/>
        <v>39854.54825510599</v>
      </c>
      <c r="R22" s="31">
        <f t="shared" si="7"/>
        <v>39854.54825510599</v>
      </c>
      <c r="S22" s="8">
        <f t="shared" si="8"/>
        <v>39854.54825510599</v>
      </c>
      <c r="T22" s="8">
        <f t="shared" si="9"/>
        <v>39854.54825510599</v>
      </c>
      <c r="U22" s="10" t="s">
        <v>14</v>
      </c>
      <c r="V22" s="10" t="s">
        <v>14</v>
      </c>
      <c r="W22" s="10" t="s">
        <v>14</v>
      </c>
      <c r="X22" s="10" t="s">
        <v>14</v>
      </c>
      <c r="Y22" s="10" t="s">
        <v>14</v>
      </c>
      <c r="Z22" s="10" t="s">
        <v>14</v>
      </c>
      <c r="AA22" s="10" t="s">
        <v>14</v>
      </c>
      <c r="AB22" s="10" t="s">
        <v>14</v>
      </c>
      <c r="AC22" s="10" t="s">
        <v>14</v>
      </c>
      <c r="AD22" s="32" t="s">
        <v>14</v>
      </c>
      <c r="AE22" s="32" t="s">
        <v>14</v>
      </c>
      <c r="AF22" s="10" t="s">
        <v>14</v>
      </c>
      <c r="AG22" s="10" t="s">
        <v>14</v>
      </c>
      <c r="AH22" s="8">
        <f t="shared" si="10"/>
        <v>33876.366016840089</v>
      </c>
      <c r="AI22" s="8">
        <f t="shared" si="11"/>
        <v>59781.822382658982</v>
      </c>
    </row>
    <row r="23" spans="1:35" s="1" customFormat="1" ht="38.1" customHeight="1" x14ac:dyDescent="0.25">
      <c r="A23" s="15" t="s">
        <v>50</v>
      </c>
      <c r="B23" s="16">
        <v>189</v>
      </c>
      <c r="C23" s="17" t="s">
        <v>143</v>
      </c>
      <c r="D23" s="8">
        <v>77586.044448818895</v>
      </c>
      <c r="E23" s="8">
        <v>77586.044448818895</v>
      </c>
      <c r="F23" s="8" t="s">
        <v>147</v>
      </c>
      <c r="G23" s="9" t="s">
        <v>144</v>
      </c>
      <c r="H23" s="8">
        <f t="shared" si="12"/>
        <v>35408.349916308682</v>
      </c>
      <c r="I23" s="8">
        <f t="shared" si="0"/>
        <v>53112.524874463023</v>
      </c>
      <c r="J23" s="8">
        <f t="shared" si="1"/>
        <v>53112.524874463023</v>
      </c>
      <c r="K23" s="8">
        <f t="shared" si="13"/>
        <v>50899.503004693725</v>
      </c>
      <c r="L23" s="8">
        <v>44260.437395385852</v>
      </c>
      <c r="M23" s="8">
        <f t="shared" si="2"/>
        <v>44260.437395385852</v>
      </c>
      <c r="N23" s="9">
        <f t="shared" si="3"/>
        <v>44260.437395385852</v>
      </c>
      <c r="O23" s="9">
        <f t="shared" si="4"/>
        <v>44260.437395385852</v>
      </c>
      <c r="P23" s="8">
        <f t="shared" si="5"/>
        <v>44260.437395385852</v>
      </c>
      <c r="Q23" s="8">
        <f t="shared" si="6"/>
        <v>44260.437395385852</v>
      </c>
      <c r="R23" s="31">
        <f t="shared" si="7"/>
        <v>44260.437395385852</v>
      </c>
      <c r="S23" s="8">
        <f t="shared" si="8"/>
        <v>44260.437395385852</v>
      </c>
      <c r="T23" s="8">
        <f t="shared" si="9"/>
        <v>44260.437395385852</v>
      </c>
      <c r="U23" s="10" t="s">
        <v>14</v>
      </c>
      <c r="V23" s="10" t="s">
        <v>14</v>
      </c>
      <c r="W23" s="10" t="s">
        <v>14</v>
      </c>
      <c r="X23" s="10" t="s">
        <v>14</v>
      </c>
      <c r="Y23" s="10" t="s">
        <v>14</v>
      </c>
      <c r="Z23" s="10" t="s">
        <v>14</v>
      </c>
      <c r="AA23" s="10" t="s">
        <v>14</v>
      </c>
      <c r="AB23" s="10" t="s">
        <v>14</v>
      </c>
      <c r="AC23" s="10" t="s">
        <v>14</v>
      </c>
      <c r="AD23" s="32" t="s">
        <v>14</v>
      </c>
      <c r="AE23" s="32" t="s">
        <v>14</v>
      </c>
      <c r="AF23" s="10" t="s">
        <v>14</v>
      </c>
      <c r="AG23" s="10" t="s">
        <v>14</v>
      </c>
      <c r="AH23" s="8">
        <f t="shared" si="10"/>
        <v>37621.371786077973</v>
      </c>
      <c r="AI23" s="8">
        <f t="shared" si="11"/>
        <v>66390.656093078782</v>
      </c>
    </row>
    <row r="24" spans="1:35" s="1" customFormat="1" ht="38.1" customHeight="1" x14ac:dyDescent="0.25">
      <c r="A24" s="15" t="s">
        <v>51</v>
      </c>
      <c r="B24" s="16">
        <v>190</v>
      </c>
      <c r="C24" s="17" t="s">
        <v>143</v>
      </c>
      <c r="D24" s="8">
        <v>62172.51</v>
      </c>
      <c r="E24" s="8">
        <v>62172.51</v>
      </c>
      <c r="F24" s="8" t="s">
        <v>147</v>
      </c>
      <c r="G24" s="9" t="s">
        <v>144</v>
      </c>
      <c r="H24" s="8">
        <f t="shared" si="12"/>
        <v>24485.49454129998</v>
      </c>
      <c r="I24" s="8">
        <f t="shared" si="0"/>
        <v>36728.241811949963</v>
      </c>
      <c r="J24" s="8">
        <f t="shared" si="1"/>
        <v>36728.241811949963</v>
      </c>
      <c r="K24" s="8">
        <f t="shared" si="13"/>
        <v>35197.898403118714</v>
      </c>
      <c r="L24" s="8">
        <v>30606.868176624972</v>
      </c>
      <c r="M24" s="8">
        <f t="shared" si="2"/>
        <v>30606.868176624972</v>
      </c>
      <c r="N24" s="9">
        <f t="shared" si="3"/>
        <v>30606.868176624972</v>
      </c>
      <c r="O24" s="9">
        <f t="shared" si="4"/>
        <v>30606.868176624972</v>
      </c>
      <c r="P24" s="8">
        <f t="shared" si="5"/>
        <v>30606.868176624972</v>
      </c>
      <c r="Q24" s="8">
        <f t="shared" si="6"/>
        <v>30606.868176624972</v>
      </c>
      <c r="R24" s="31">
        <f t="shared" si="7"/>
        <v>30606.868176624972</v>
      </c>
      <c r="S24" s="8">
        <f t="shared" si="8"/>
        <v>30606.868176624972</v>
      </c>
      <c r="T24" s="8">
        <f t="shared" si="9"/>
        <v>30606.868176624972</v>
      </c>
      <c r="U24" s="10" t="s">
        <v>14</v>
      </c>
      <c r="V24" s="10" t="s">
        <v>14</v>
      </c>
      <c r="W24" s="10" t="s">
        <v>14</v>
      </c>
      <c r="X24" s="10" t="s">
        <v>14</v>
      </c>
      <c r="Y24" s="10" t="s">
        <v>14</v>
      </c>
      <c r="Z24" s="10" t="s">
        <v>14</v>
      </c>
      <c r="AA24" s="10" t="s">
        <v>14</v>
      </c>
      <c r="AB24" s="10" t="s">
        <v>14</v>
      </c>
      <c r="AC24" s="10" t="s">
        <v>14</v>
      </c>
      <c r="AD24" s="32" t="s">
        <v>14</v>
      </c>
      <c r="AE24" s="32" t="s">
        <v>14</v>
      </c>
      <c r="AF24" s="10" t="s">
        <v>14</v>
      </c>
      <c r="AG24" s="10" t="s">
        <v>14</v>
      </c>
      <c r="AH24" s="8">
        <f t="shared" si="10"/>
        <v>26015.837950131227</v>
      </c>
      <c r="AI24" s="8">
        <f t="shared" si="11"/>
        <v>45910.302264937462</v>
      </c>
    </row>
    <row r="25" spans="1:35" s="1" customFormat="1" ht="38.1" customHeight="1" x14ac:dyDescent="0.25">
      <c r="A25" s="15" t="s">
        <v>52</v>
      </c>
      <c r="B25" s="16">
        <v>205</v>
      </c>
      <c r="C25" s="17" t="s">
        <v>143</v>
      </c>
      <c r="D25" s="8">
        <v>70465.509999999995</v>
      </c>
      <c r="E25" s="8">
        <v>70465.509999999995</v>
      </c>
      <c r="F25" s="8" t="s">
        <v>147</v>
      </c>
      <c r="G25" s="9" t="s">
        <v>144</v>
      </c>
      <c r="H25" s="8">
        <f t="shared" si="12"/>
        <v>44415.11222690632</v>
      </c>
      <c r="I25" s="8">
        <f t="shared" si="0"/>
        <v>66622.668340359465</v>
      </c>
      <c r="J25" s="8">
        <f t="shared" si="1"/>
        <v>66622.668340359465</v>
      </c>
      <c r="K25" s="8">
        <f t="shared" si="13"/>
        <v>63846.723826177818</v>
      </c>
      <c r="L25" s="8">
        <v>55518.890283632893</v>
      </c>
      <c r="M25" s="8">
        <f t="shared" si="2"/>
        <v>55518.890283632893</v>
      </c>
      <c r="N25" s="9">
        <f t="shared" si="3"/>
        <v>55518.890283632893</v>
      </c>
      <c r="O25" s="9">
        <f t="shared" si="4"/>
        <v>55518.890283632893</v>
      </c>
      <c r="P25" s="8">
        <f t="shared" si="5"/>
        <v>55518.890283632893</v>
      </c>
      <c r="Q25" s="8">
        <f t="shared" si="6"/>
        <v>55518.890283632893</v>
      </c>
      <c r="R25" s="31">
        <f t="shared" si="7"/>
        <v>55518.890283632893</v>
      </c>
      <c r="S25" s="8">
        <f t="shared" si="8"/>
        <v>55518.890283632893</v>
      </c>
      <c r="T25" s="8">
        <f t="shared" si="9"/>
        <v>55518.890283632893</v>
      </c>
      <c r="U25" s="10" t="s">
        <v>14</v>
      </c>
      <c r="V25" s="10" t="s">
        <v>14</v>
      </c>
      <c r="W25" s="10" t="s">
        <v>14</v>
      </c>
      <c r="X25" s="10" t="s">
        <v>14</v>
      </c>
      <c r="Y25" s="10" t="s">
        <v>14</v>
      </c>
      <c r="Z25" s="10" t="s">
        <v>14</v>
      </c>
      <c r="AA25" s="10" t="s">
        <v>14</v>
      </c>
      <c r="AB25" s="10" t="s">
        <v>14</v>
      </c>
      <c r="AC25" s="10" t="s">
        <v>14</v>
      </c>
      <c r="AD25" s="32" t="s">
        <v>14</v>
      </c>
      <c r="AE25" s="32" t="s">
        <v>14</v>
      </c>
      <c r="AF25" s="10" t="s">
        <v>14</v>
      </c>
      <c r="AG25" s="10" t="s">
        <v>14</v>
      </c>
      <c r="AH25" s="8">
        <f t="shared" si="10"/>
        <v>47191.056741087959</v>
      </c>
      <c r="AI25" s="8">
        <f t="shared" si="11"/>
        <v>83278.335425449332</v>
      </c>
    </row>
    <row r="26" spans="1:35" s="1" customFormat="1" ht="38.1" customHeight="1" x14ac:dyDescent="0.25">
      <c r="A26" s="15" t="s">
        <v>53</v>
      </c>
      <c r="B26" s="16">
        <v>207</v>
      </c>
      <c r="C26" s="17" t="s">
        <v>143</v>
      </c>
      <c r="D26" s="8">
        <v>152450.11046632123</v>
      </c>
      <c r="E26" s="8">
        <v>152450.11046632123</v>
      </c>
      <c r="F26" s="8" t="s">
        <v>147</v>
      </c>
      <c r="G26" s="9" t="s">
        <v>144</v>
      </c>
      <c r="H26" s="8">
        <f t="shared" si="12"/>
        <v>76834.956913595379</v>
      </c>
      <c r="I26" s="8">
        <f t="shared" si="0"/>
        <v>115252.43537039307</v>
      </c>
      <c r="J26" s="8">
        <f t="shared" si="1"/>
        <v>115252.43537039307</v>
      </c>
      <c r="K26" s="8">
        <f t="shared" si="13"/>
        <v>110450.25056329335</v>
      </c>
      <c r="L26" s="8">
        <v>96043.696141994224</v>
      </c>
      <c r="M26" s="8">
        <f t="shared" si="2"/>
        <v>96043.696141994224</v>
      </c>
      <c r="N26" s="9">
        <f t="shared" si="3"/>
        <v>96043.696141994224</v>
      </c>
      <c r="O26" s="9">
        <f t="shared" si="4"/>
        <v>96043.696141994224</v>
      </c>
      <c r="P26" s="8">
        <f t="shared" si="5"/>
        <v>96043.696141994224</v>
      </c>
      <c r="Q26" s="8">
        <f t="shared" si="6"/>
        <v>96043.696141994224</v>
      </c>
      <c r="R26" s="31">
        <f t="shared" si="7"/>
        <v>96043.696141994224</v>
      </c>
      <c r="S26" s="8">
        <f t="shared" si="8"/>
        <v>96043.696141994224</v>
      </c>
      <c r="T26" s="8">
        <f t="shared" si="9"/>
        <v>96043.696141994224</v>
      </c>
      <c r="U26" s="10" t="s">
        <v>14</v>
      </c>
      <c r="V26" s="10" t="s">
        <v>14</v>
      </c>
      <c r="W26" s="10" t="s">
        <v>14</v>
      </c>
      <c r="X26" s="10" t="s">
        <v>14</v>
      </c>
      <c r="Y26" s="10" t="s">
        <v>14</v>
      </c>
      <c r="Z26" s="10" t="s">
        <v>14</v>
      </c>
      <c r="AA26" s="10" t="s">
        <v>14</v>
      </c>
      <c r="AB26" s="10" t="s">
        <v>14</v>
      </c>
      <c r="AC26" s="10" t="s">
        <v>14</v>
      </c>
      <c r="AD26" s="32" t="s">
        <v>14</v>
      </c>
      <c r="AE26" s="32" t="s">
        <v>14</v>
      </c>
      <c r="AF26" s="10" t="s">
        <v>14</v>
      </c>
      <c r="AG26" s="10" t="s">
        <v>14</v>
      </c>
      <c r="AH26" s="8">
        <f t="shared" si="10"/>
        <v>81637.141720695086</v>
      </c>
      <c r="AI26" s="8">
        <f t="shared" si="11"/>
        <v>144065.54421299134</v>
      </c>
    </row>
    <row r="27" spans="1:35" s="1" customFormat="1" ht="38.1" customHeight="1" x14ac:dyDescent="0.25">
      <c r="A27" s="15" t="s">
        <v>54</v>
      </c>
      <c r="B27" s="16">
        <v>208</v>
      </c>
      <c r="C27" s="17" t="s">
        <v>143</v>
      </c>
      <c r="D27" s="8">
        <v>51964.643055555556</v>
      </c>
      <c r="E27" s="8">
        <v>51964.643055555556</v>
      </c>
      <c r="F27" s="8" t="s">
        <v>147</v>
      </c>
      <c r="G27" s="9" t="s">
        <v>144</v>
      </c>
      <c r="H27" s="8">
        <f t="shared" si="12"/>
        <v>44055.141709913238</v>
      </c>
      <c r="I27" s="8">
        <f t="shared" si="0"/>
        <v>66082.712564869857</v>
      </c>
      <c r="J27" s="8">
        <f t="shared" si="1"/>
        <v>66082.712564869857</v>
      </c>
      <c r="K27" s="8">
        <f t="shared" si="13"/>
        <v>63329.266208000277</v>
      </c>
      <c r="L27" s="8">
        <v>55068.927137391547</v>
      </c>
      <c r="M27" s="8">
        <f t="shared" si="2"/>
        <v>55068.927137391547</v>
      </c>
      <c r="N27" s="9">
        <f t="shared" si="3"/>
        <v>55068.927137391547</v>
      </c>
      <c r="O27" s="9">
        <f t="shared" si="4"/>
        <v>55068.927137391547</v>
      </c>
      <c r="P27" s="8">
        <f t="shared" si="5"/>
        <v>55068.927137391547</v>
      </c>
      <c r="Q27" s="8">
        <f t="shared" si="6"/>
        <v>55068.927137391547</v>
      </c>
      <c r="R27" s="31">
        <f t="shared" si="7"/>
        <v>55068.927137391547</v>
      </c>
      <c r="S27" s="8">
        <f t="shared" si="8"/>
        <v>55068.927137391547</v>
      </c>
      <c r="T27" s="8">
        <f t="shared" si="9"/>
        <v>55068.927137391547</v>
      </c>
      <c r="U27" s="10" t="s">
        <v>14</v>
      </c>
      <c r="V27" s="10" t="s">
        <v>14</v>
      </c>
      <c r="W27" s="10" t="s">
        <v>14</v>
      </c>
      <c r="X27" s="10" t="s">
        <v>14</v>
      </c>
      <c r="Y27" s="10" t="s">
        <v>14</v>
      </c>
      <c r="Z27" s="10" t="s">
        <v>14</v>
      </c>
      <c r="AA27" s="10" t="s">
        <v>14</v>
      </c>
      <c r="AB27" s="10" t="s">
        <v>14</v>
      </c>
      <c r="AC27" s="10" t="s">
        <v>14</v>
      </c>
      <c r="AD27" s="32" t="s">
        <v>14</v>
      </c>
      <c r="AE27" s="32" t="s">
        <v>14</v>
      </c>
      <c r="AF27" s="10" t="s">
        <v>14</v>
      </c>
      <c r="AG27" s="10" t="s">
        <v>14</v>
      </c>
      <c r="AH27" s="8">
        <f t="shared" si="10"/>
        <v>46808.588066782817</v>
      </c>
      <c r="AI27" s="8">
        <f t="shared" si="11"/>
        <v>82603.390706087317</v>
      </c>
    </row>
    <row r="28" spans="1:35" s="1" customFormat="1" ht="38.1" customHeight="1" x14ac:dyDescent="0.25">
      <c r="A28" s="15" t="s">
        <v>55</v>
      </c>
      <c r="B28" s="16">
        <v>264</v>
      </c>
      <c r="C28" s="17" t="s">
        <v>143</v>
      </c>
      <c r="D28" s="8">
        <v>85552.996666666659</v>
      </c>
      <c r="E28" s="8">
        <v>85552.996666666659</v>
      </c>
      <c r="F28" s="8" t="s">
        <v>147</v>
      </c>
      <c r="G28" s="9" t="s">
        <v>144</v>
      </c>
      <c r="H28" s="8">
        <f t="shared" si="12"/>
        <v>42806.493979093502</v>
      </c>
      <c r="I28" s="8">
        <f t="shared" si="0"/>
        <v>64209.740968640239</v>
      </c>
      <c r="J28" s="8">
        <f t="shared" si="1"/>
        <v>64209.740968640239</v>
      </c>
      <c r="K28" s="8">
        <f t="shared" si="13"/>
        <v>61534.335094946895</v>
      </c>
      <c r="L28" s="8">
        <v>53508.117473866871</v>
      </c>
      <c r="M28" s="8">
        <f t="shared" si="2"/>
        <v>53508.117473866871</v>
      </c>
      <c r="N28" s="9">
        <f t="shared" si="3"/>
        <v>53508.117473866871</v>
      </c>
      <c r="O28" s="9">
        <f t="shared" si="4"/>
        <v>53508.117473866871</v>
      </c>
      <c r="P28" s="8">
        <f t="shared" si="5"/>
        <v>53508.117473866871</v>
      </c>
      <c r="Q28" s="8">
        <f t="shared" si="6"/>
        <v>53508.117473866871</v>
      </c>
      <c r="R28" s="31">
        <f t="shared" si="7"/>
        <v>53508.117473866871</v>
      </c>
      <c r="S28" s="8">
        <f t="shared" si="8"/>
        <v>53508.117473866871</v>
      </c>
      <c r="T28" s="8">
        <f t="shared" si="9"/>
        <v>53508.117473866871</v>
      </c>
      <c r="U28" s="10" t="s">
        <v>14</v>
      </c>
      <c r="V28" s="10" t="s">
        <v>14</v>
      </c>
      <c r="W28" s="10" t="s">
        <v>14</v>
      </c>
      <c r="X28" s="10" t="s">
        <v>14</v>
      </c>
      <c r="Y28" s="10" t="s">
        <v>14</v>
      </c>
      <c r="Z28" s="10" t="s">
        <v>14</v>
      </c>
      <c r="AA28" s="10" t="s">
        <v>14</v>
      </c>
      <c r="AB28" s="10" t="s">
        <v>14</v>
      </c>
      <c r="AC28" s="10" t="s">
        <v>14</v>
      </c>
      <c r="AD28" s="32" t="s">
        <v>14</v>
      </c>
      <c r="AE28" s="32" t="s">
        <v>14</v>
      </c>
      <c r="AF28" s="10" t="s">
        <v>14</v>
      </c>
      <c r="AG28" s="10" t="s">
        <v>14</v>
      </c>
      <c r="AH28" s="8">
        <f t="shared" si="10"/>
        <v>45481.899852786839</v>
      </c>
      <c r="AI28" s="8">
        <f t="shared" si="11"/>
        <v>80262.176210800302</v>
      </c>
    </row>
    <row r="29" spans="1:35" s="1" customFormat="1" ht="38.1" customHeight="1" x14ac:dyDescent="0.25">
      <c r="A29" s="15" t="s">
        <v>56</v>
      </c>
      <c r="B29" s="16">
        <v>280</v>
      </c>
      <c r="C29" s="17" t="s">
        <v>143</v>
      </c>
      <c r="D29" s="8">
        <v>46526.3</v>
      </c>
      <c r="E29" s="8">
        <v>46526.3</v>
      </c>
      <c r="F29" s="8" t="s">
        <v>147</v>
      </c>
      <c r="G29" s="9" t="s">
        <v>144</v>
      </c>
      <c r="H29" s="8">
        <f t="shared" si="12"/>
        <v>34377.184372838929</v>
      </c>
      <c r="I29" s="8">
        <f t="shared" si="0"/>
        <v>51565.776559258382</v>
      </c>
      <c r="J29" s="8">
        <f t="shared" si="1"/>
        <v>51565.776559258382</v>
      </c>
      <c r="K29" s="8">
        <f t="shared" si="13"/>
        <v>49417.202535955948</v>
      </c>
      <c r="L29" s="8">
        <v>42971.480466048655</v>
      </c>
      <c r="M29" s="8">
        <f t="shared" si="2"/>
        <v>42971.480466048655</v>
      </c>
      <c r="N29" s="9">
        <f t="shared" si="3"/>
        <v>42971.480466048655</v>
      </c>
      <c r="O29" s="9">
        <f t="shared" si="4"/>
        <v>42971.480466048655</v>
      </c>
      <c r="P29" s="8">
        <f t="shared" si="5"/>
        <v>42971.480466048655</v>
      </c>
      <c r="Q29" s="8">
        <f t="shared" si="6"/>
        <v>42971.480466048655</v>
      </c>
      <c r="R29" s="31">
        <f t="shared" si="7"/>
        <v>42971.480466048655</v>
      </c>
      <c r="S29" s="8">
        <f t="shared" si="8"/>
        <v>42971.480466048655</v>
      </c>
      <c r="T29" s="8">
        <f t="shared" si="9"/>
        <v>42971.480466048655</v>
      </c>
      <c r="U29" s="10" t="s">
        <v>14</v>
      </c>
      <c r="V29" s="10" t="s">
        <v>14</v>
      </c>
      <c r="W29" s="10" t="s">
        <v>14</v>
      </c>
      <c r="X29" s="10" t="s">
        <v>14</v>
      </c>
      <c r="Y29" s="10" t="s">
        <v>14</v>
      </c>
      <c r="Z29" s="10" t="s">
        <v>14</v>
      </c>
      <c r="AA29" s="10" t="s">
        <v>14</v>
      </c>
      <c r="AB29" s="10" t="s">
        <v>14</v>
      </c>
      <c r="AC29" s="10" t="s">
        <v>14</v>
      </c>
      <c r="AD29" s="32" t="s">
        <v>14</v>
      </c>
      <c r="AE29" s="32" t="s">
        <v>14</v>
      </c>
      <c r="AF29" s="10" t="s">
        <v>14</v>
      </c>
      <c r="AG29" s="10" t="s">
        <v>14</v>
      </c>
      <c r="AH29" s="8">
        <f t="shared" si="10"/>
        <v>36525.758396141355</v>
      </c>
      <c r="AI29" s="8">
        <f t="shared" si="11"/>
        <v>64457.220699072983</v>
      </c>
    </row>
    <row r="30" spans="1:35" s="1" customFormat="1" ht="38.1" customHeight="1" x14ac:dyDescent="0.25">
      <c r="A30" s="15" t="s">
        <v>57</v>
      </c>
      <c r="B30" s="16">
        <v>283</v>
      </c>
      <c r="C30" s="17" t="s">
        <v>143</v>
      </c>
      <c r="D30" s="8">
        <v>57671.15</v>
      </c>
      <c r="E30" s="8">
        <v>57671.15</v>
      </c>
      <c r="F30" s="8" t="s">
        <v>147</v>
      </c>
      <c r="G30" s="9" t="s">
        <v>144</v>
      </c>
      <c r="H30" s="8">
        <f t="shared" si="12"/>
        <v>35494.592852671602</v>
      </c>
      <c r="I30" s="8">
        <f t="shared" si="0"/>
        <v>53241.889279007402</v>
      </c>
      <c r="J30" s="8">
        <f t="shared" si="1"/>
        <v>53241.889279007402</v>
      </c>
      <c r="K30" s="8">
        <f t="shared" si="13"/>
        <v>51023.477225715425</v>
      </c>
      <c r="L30" s="8">
        <v>44368.241065839502</v>
      </c>
      <c r="M30" s="8">
        <f t="shared" si="2"/>
        <v>44368.241065839502</v>
      </c>
      <c r="N30" s="9">
        <f t="shared" si="3"/>
        <v>44368.241065839502</v>
      </c>
      <c r="O30" s="9">
        <f t="shared" si="4"/>
        <v>44368.241065839502</v>
      </c>
      <c r="P30" s="8">
        <f t="shared" si="5"/>
        <v>44368.241065839502</v>
      </c>
      <c r="Q30" s="8">
        <f t="shared" si="6"/>
        <v>44368.241065839502</v>
      </c>
      <c r="R30" s="31">
        <f t="shared" si="7"/>
        <v>44368.241065839502</v>
      </c>
      <c r="S30" s="8">
        <f t="shared" si="8"/>
        <v>44368.241065839502</v>
      </c>
      <c r="T30" s="8">
        <f t="shared" si="9"/>
        <v>44368.241065839502</v>
      </c>
      <c r="U30" s="10" t="s">
        <v>14</v>
      </c>
      <c r="V30" s="10" t="s">
        <v>14</v>
      </c>
      <c r="W30" s="10" t="s">
        <v>14</v>
      </c>
      <c r="X30" s="10" t="s">
        <v>14</v>
      </c>
      <c r="Y30" s="10" t="s">
        <v>14</v>
      </c>
      <c r="Z30" s="10" t="s">
        <v>14</v>
      </c>
      <c r="AA30" s="10" t="s">
        <v>14</v>
      </c>
      <c r="AB30" s="10" t="s">
        <v>14</v>
      </c>
      <c r="AC30" s="10" t="s">
        <v>14</v>
      </c>
      <c r="AD30" s="32" t="s">
        <v>14</v>
      </c>
      <c r="AE30" s="32" t="s">
        <v>14</v>
      </c>
      <c r="AF30" s="10" t="s">
        <v>14</v>
      </c>
      <c r="AG30" s="10" t="s">
        <v>14</v>
      </c>
      <c r="AH30" s="8">
        <f t="shared" si="10"/>
        <v>37713.004905963578</v>
      </c>
      <c r="AI30" s="8">
        <f t="shared" si="11"/>
        <v>66552.361598759249</v>
      </c>
    </row>
    <row r="31" spans="1:35" s="1" customFormat="1" ht="38.1" customHeight="1" x14ac:dyDescent="0.25">
      <c r="A31" s="15" t="s">
        <v>58</v>
      </c>
      <c r="B31" s="16">
        <v>286</v>
      </c>
      <c r="C31" s="17" t="s">
        <v>143</v>
      </c>
      <c r="D31" s="8">
        <v>173811.97</v>
      </c>
      <c r="E31" s="8">
        <v>173811.97</v>
      </c>
      <c r="F31" s="8" t="s">
        <v>147</v>
      </c>
      <c r="G31" s="9" t="s">
        <v>144</v>
      </c>
      <c r="H31" s="8">
        <f t="shared" si="12"/>
        <v>35494.592852671602</v>
      </c>
      <c r="I31" s="8">
        <f t="shared" si="0"/>
        <v>53241.889279007402</v>
      </c>
      <c r="J31" s="8">
        <f t="shared" si="1"/>
        <v>53241.889279007402</v>
      </c>
      <c r="K31" s="8">
        <f t="shared" si="13"/>
        <v>51023.477225715425</v>
      </c>
      <c r="L31" s="8">
        <v>44368.241065839502</v>
      </c>
      <c r="M31" s="8">
        <f t="shared" si="2"/>
        <v>44368.241065839502</v>
      </c>
      <c r="N31" s="9">
        <f t="shared" si="3"/>
        <v>44368.241065839502</v>
      </c>
      <c r="O31" s="9">
        <f t="shared" si="4"/>
        <v>44368.241065839502</v>
      </c>
      <c r="P31" s="8">
        <f t="shared" si="5"/>
        <v>44368.241065839502</v>
      </c>
      <c r="Q31" s="8">
        <f t="shared" si="6"/>
        <v>44368.241065839502</v>
      </c>
      <c r="R31" s="31">
        <f t="shared" si="7"/>
        <v>44368.241065839502</v>
      </c>
      <c r="S31" s="8">
        <f t="shared" si="8"/>
        <v>44368.241065839502</v>
      </c>
      <c r="T31" s="8">
        <f t="shared" si="9"/>
        <v>44368.241065839502</v>
      </c>
      <c r="U31" s="10" t="s">
        <v>14</v>
      </c>
      <c r="V31" s="10" t="s">
        <v>14</v>
      </c>
      <c r="W31" s="10" t="s">
        <v>14</v>
      </c>
      <c r="X31" s="10" t="s">
        <v>14</v>
      </c>
      <c r="Y31" s="10" t="s">
        <v>14</v>
      </c>
      <c r="Z31" s="10" t="s">
        <v>14</v>
      </c>
      <c r="AA31" s="10" t="s">
        <v>14</v>
      </c>
      <c r="AB31" s="10" t="s">
        <v>14</v>
      </c>
      <c r="AC31" s="10" t="s">
        <v>14</v>
      </c>
      <c r="AD31" s="32" t="s">
        <v>14</v>
      </c>
      <c r="AE31" s="32" t="s">
        <v>14</v>
      </c>
      <c r="AF31" s="10" t="s">
        <v>14</v>
      </c>
      <c r="AG31" s="10" t="s">
        <v>14</v>
      </c>
      <c r="AH31" s="8">
        <f t="shared" si="10"/>
        <v>37713.004905963578</v>
      </c>
      <c r="AI31" s="8">
        <f t="shared" si="11"/>
        <v>66552.361598759249</v>
      </c>
    </row>
    <row r="32" spans="1:35" s="1" customFormat="1" ht="38.1" customHeight="1" x14ac:dyDescent="0.25">
      <c r="A32" s="15" t="s">
        <v>59</v>
      </c>
      <c r="B32" s="16">
        <v>288</v>
      </c>
      <c r="C32" s="17" t="s">
        <v>143</v>
      </c>
      <c r="D32" s="8">
        <v>57337.703636363636</v>
      </c>
      <c r="E32" s="8">
        <v>57337.703636363636</v>
      </c>
      <c r="F32" s="8" t="s">
        <v>147</v>
      </c>
      <c r="G32" s="9" t="s">
        <v>144</v>
      </c>
      <c r="H32" s="8">
        <f t="shared" si="12"/>
        <v>36544.506860568086</v>
      </c>
      <c r="I32" s="8">
        <f t="shared" si="0"/>
        <v>54816.760290852122</v>
      </c>
      <c r="J32" s="8">
        <f t="shared" si="1"/>
        <v>54816.760290852122</v>
      </c>
      <c r="K32" s="8">
        <f t="shared" si="13"/>
        <v>52532.728612066618</v>
      </c>
      <c r="L32" s="8">
        <v>45680.633575710104</v>
      </c>
      <c r="M32" s="8">
        <f t="shared" si="2"/>
        <v>45680.633575710104</v>
      </c>
      <c r="N32" s="9">
        <f t="shared" si="3"/>
        <v>45680.633575710104</v>
      </c>
      <c r="O32" s="9">
        <f t="shared" si="4"/>
        <v>45680.633575710104</v>
      </c>
      <c r="P32" s="8">
        <f t="shared" si="5"/>
        <v>45680.633575710104</v>
      </c>
      <c r="Q32" s="8">
        <f t="shared" si="6"/>
        <v>45680.633575710104</v>
      </c>
      <c r="R32" s="31">
        <f t="shared" si="7"/>
        <v>45680.633575710104</v>
      </c>
      <c r="S32" s="8">
        <f t="shared" si="8"/>
        <v>45680.633575710104</v>
      </c>
      <c r="T32" s="8">
        <f t="shared" si="9"/>
        <v>45680.633575710104</v>
      </c>
      <c r="U32" s="10" t="s">
        <v>14</v>
      </c>
      <c r="V32" s="10" t="s">
        <v>14</v>
      </c>
      <c r="W32" s="10" t="s">
        <v>14</v>
      </c>
      <c r="X32" s="10" t="s">
        <v>14</v>
      </c>
      <c r="Y32" s="10" t="s">
        <v>14</v>
      </c>
      <c r="Z32" s="10" t="s">
        <v>14</v>
      </c>
      <c r="AA32" s="10" t="s">
        <v>14</v>
      </c>
      <c r="AB32" s="10" t="s">
        <v>14</v>
      </c>
      <c r="AC32" s="10" t="s">
        <v>14</v>
      </c>
      <c r="AD32" s="32" t="s">
        <v>14</v>
      </c>
      <c r="AE32" s="32" t="s">
        <v>14</v>
      </c>
      <c r="AF32" s="10" t="s">
        <v>14</v>
      </c>
      <c r="AG32" s="10" t="s">
        <v>14</v>
      </c>
      <c r="AH32" s="8">
        <f t="shared" si="10"/>
        <v>38828.538539353591</v>
      </c>
      <c r="AI32" s="8">
        <f t="shared" si="11"/>
        <v>68520.950363565149</v>
      </c>
    </row>
    <row r="33" spans="1:35" s="1" customFormat="1" ht="38.1" customHeight="1" x14ac:dyDescent="0.25">
      <c r="A33" s="15" t="s">
        <v>60</v>
      </c>
      <c r="B33" s="16">
        <v>289</v>
      </c>
      <c r="C33" s="17" t="s">
        <v>143</v>
      </c>
      <c r="D33" s="8">
        <v>22472.3</v>
      </c>
      <c r="E33" s="8">
        <v>22472.3</v>
      </c>
      <c r="F33" s="8" t="s">
        <v>147</v>
      </c>
      <c r="G33" s="9" t="s">
        <v>144</v>
      </c>
      <c r="H33" s="8">
        <f t="shared" si="12"/>
        <v>28568.910093440205</v>
      </c>
      <c r="I33" s="8">
        <f t="shared" si="0"/>
        <v>42853.365140160306</v>
      </c>
      <c r="J33" s="8">
        <f t="shared" si="1"/>
        <v>42853.365140160306</v>
      </c>
      <c r="K33" s="8">
        <f t="shared" si="13"/>
        <v>41067.808259320285</v>
      </c>
      <c r="L33" s="8">
        <v>35711.137616800253</v>
      </c>
      <c r="M33" s="8">
        <f t="shared" si="2"/>
        <v>35711.137616800253</v>
      </c>
      <c r="N33" s="9">
        <f t="shared" si="3"/>
        <v>35711.137616800253</v>
      </c>
      <c r="O33" s="9">
        <f t="shared" si="4"/>
        <v>35711.137616800253</v>
      </c>
      <c r="P33" s="8">
        <f t="shared" si="5"/>
        <v>35711.137616800253</v>
      </c>
      <c r="Q33" s="8">
        <f t="shared" si="6"/>
        <v>35711.137616800253</v>
      </c>
      <c r="R33" s="31">
        <f t="shared" si="7"/>
        <v>35711.137616800253</v>
      </c>
      <c r="S33" s="8">
        <f t="shared" si="8"/>
        <v>35711.137616800253</v>
      </c>
      <c r="T33" s="8">
        <f t="shared" si="9"/>
        <v>35711.137616800253</v>
      </c>
      <c r="U33" s="10" t="s">
        <v>14</v>
      </c>
      <c r="V33" s="10" t="s">
        <v>14</v>
      </c>
      <c r="W33" s="10" t="s">
        <v>14</v>
      </c>
      <c r="X33" s="10" t="s">
        <v>14</v>
      </c>
      <c r="Y33" s="10" t="s">
        <v>14</v>
      </c>
      <c r="Z33" s="10" t="s">
        <v>14</v>
      </c>
      <c r="AA33" s="10" t="s">
        <v>14</v>
      </c>
      <c r="AB33" s="10" t="s">
        <v>14</v>
      </c>
      <c r="AC33" s="10" t="s">
        <v>14</v>
      </c>
      <c r="AD33" s="32" t="s">
        <v>14</v>
      </c>
      <c r="AE33" s="32" t="s">
        <v>14</v>
      </c>
      <c r="AF33" s="10" t="s">
        <v>14</v>
      </c>
      <c r="AG33" s="10" t="s">
        <v>14</v>
      </c>
      <c r="AH33" s="8">
        <f t="shared" si="10"/>
        <v>30354.466974280214</v>
      </c>
      <c r="AI33" s="8">
        <f t="shared" si="11"/>
        <v>53566.706425200377</v>
      </c>
    </row>
    <row r="34" spans="1:35" s="1" customFormat="1" ht="38.1" customHeight="1" x14ac:dyDescent="0.25">
      <c r="A34" s="15" t="s">
        <v>61</v>
      </c>
      <c r="B34" s="16">
        <v>291</v>
      </c>
      <c r="C34" s="17" t="s">
        <v>143</v>
      </c>
      <c r="D34" s="8">
        <v>15896.626666666665</v>
      </c>
      <c r="E34" s="8">
        <v>15896.626666666665</v>
      </c>
      <c r="F34" s="8" t="s">
        <v>147</v>
      </c>
      <c r="G34" s="9" t="s">
        <v>144</v>
      </c>
      <c r="H34" s="8">
        <f t="shared" si="12"/>
        <v>29318.848670509116</v>
      </c>
      <c r="I34" s="8">
        <f t="shared" si="0"/>
        <v>43978.273005763673</v>
      </c>
      <c r="J34" s="8">
        <f t="shared" si="1"/>
        <v>43978.273005763673</v>
      </c>
      <c r="K34" s="8">
        <f t="shared" si="13"/>
        <v>42145.844963856849</v>
      </c>
      <c r="L34" s="8">
        <v>36648.560838136393</v>
      </c>
      <c r="M34" s="8">
        <f t="shared" si="2"/>
        <v>36648.560838136393</v>
      </c>
      <c r="N34" s="9">
        <f t="shared" si="3"/>
        <v>36648.560838136393</v>
      </c>
      <c r="O34" s="9">
        <f t="shared" si="4"/>
        <v>36648.560838136393</v>
      </c>
      <c r="P34" s="8">
        <f t="shared" si="5"/>
        <v>36648.560838136393</v>
      </c>
      <c r="Q34" s="8">
        <f t="shared" si="6"/>
        <v>36648.560838136393</v>
      </c>
      <c r="R34" s="31">
        <f t="shared" si="7"/>
        <v>36648.560838136393</v>
      </c>
      <c r="S34" s="8">
        <f t="shared" si="8"/>
        <v>36648.560838136393</v>
      </c>
      <c r="T34" s="8">
        <f t="shared" si="9"/>
        <v>36648.560838136393</v>
      </c>
      <c r="U34" s="10" t="s">
        <v>14</v>
      </c>
      <c r="V34" s="10" t="s">
        <v>14</v>
      </c>
      <c r="W34" s="10" t="s">
        <v>14</v>
      </c>
      <c r="X34" s="10" t="s">
        <v>14</v>
      </c>
      <c r="Y34" s="10" t="s">
        <v>14</v>
      </c>
      <c r="Z34" s="10" t="s">
        <v>14</v>
      </c>
      <c r="AA34" s="10" t="s">
        <v>14</v>
      </c>
      <c r="AB34" s="10" t="s">
        <v>14</v>
      </c>
      <c r="AC34" s="10" t="s">
        <v>14</v>
      </c>
      <c r="AD34" s="32" t="s">
        <v>14</v>
      </c>
      <c r="AE34" s="32" t="s">
        <v>14</v>
      </c>
      <c r="AF34" s="10" t="s">
        <v>14</v>
      </c>
      <c r="AG34" s="10" t="s">
        <v>14</v>
      </c>
      <c r="AH34" s="8">
        <f t="shared" si="10"/>
        <v>31151.276712415933</v>
      </c>
      <c r="AI34" s="8">
        <f t="shared" si="11"/>
        <v>54972.841257204593</v>
      </c>
    </row>
    <row r="35" spans="1:35" s="1" customFormat="1" ht="38.1" customHeight="1" x14ac:dyDescent="0.25">
      <c r="A35" s="15" t="s">
        <v>62</v>
      </c>
      <c r="B35" s="16">
        <v>299</v>
      </c>
      <c r="C35" s="17" t="s">
        <v>143</v>
      </c>
      <c r="D35" s="8">
        <v>45998.96</v>
      </c>
      <c r="E35" s="8">
        <v>45998.96</v>
      </c>
      <c r="F35" s="8" t="s">
        <v>147</v>
      </c>
      <c r="G35" s="9" t="s">
        <v>144</v>
      </c>
      <c r="H35" s="8">
        <f t="shared" si="12"/>
        <v>29540.080550744446</v>
      </c>
      <c r="I35" s="8">
        <f t="shared" si="0"/>
        <v>44310.120826116661</v>
      </c>
      <c r="J35" s="8">
        <f t="shared" si="1"/>
        <v>44310.120826116661</v>
      </c>
      <c r="K35" s="8">
        <f t="shared" si="13"/>
        <v>42463.865791695134</v>
      </c>
      <c r="L35" s="8">
        <v>36925.100688430553</v>
      </c>
      <c r="M35" s="8">
        <f t="shared" si="2"/>
        <v>36925.100688430553</v>
      </c>
      <c r="N35" s="9">
        <f t="shared" si="3"/>
        <v>36925.100688430553</v>
      </c>
      <c r="O35" s="9">
        <f t="shared" si="4"/>
        <v>36925.100688430553</v>
      </c>
      <c r="P35" s="8">
        <f t="shared" si="5"/>
        <v>36925.100688430553</v>
      </c>
      <c r="Q35" s="8">
        <f t="shared" si="6"/>
        <v>36925.100688430553</v>
      </c>
      <c r="R35" s="31">
        <f t="shared" si="7"/>
        <v>36925.100688430553</v>
      </c>
      <c r="S35" s="8">
        <f t="shared" si="8"/>
        <v>36925.100688430553</v>
      </c>
      <c r="T35" s="8">
        <f t="shared" si="9"/>
        <v>36925.100688430553</v>
      </c>
      <c r="U35" s="10" t="s">
        <v>14</v>
      </c>
      <c r="V35" s="10" t="s">
        <v>14</v>
      </c>
      <c r="W35" s="10" t="s">
        <v>14</v>
      </c>
      <c r="X35" s="10" t="s">
        <v>14</v>
      </c>
      <c r="Y35" s="10" t="s">
        <v>14</v>
      </c>
      <c r="Z35" s="10" t="s">
        <v>14</v>
      </c>
      <c r="AA35" s="10" t="s">
        <v>14</v>
      </c>
      <c r="AB35" s="10" t="s">
        <v>14</v>
      </c>
      <c r="AC35" s="10" t="s">
        <v>14</v>
      </c>
      <c r="AD35" s="32" t="s">
        <v>14</v>
      </c>
      <c r="AE35" s="32" t="s">
        <v>14</v>
      </c>
      <c r="AF35" s="10" t="s">
        <v>14</v>
      </c>
      <c r="AG35" s="10" t="s">
        <v>14</v>
      </c>
      <c r="AH35" s="8">
        <f t="shared" si="10"/>
        <v>31386.335585165969</v>
      </c>
      <c r="AI35" s="8">
        <f t="shared" si="11"/>
        <v>55387.65103264583</v>
      </c>
    </row>
    <row r="36" spans="1:35" s="1" customFormat="1" ht="38.1" customHeight="1" x14ac:dyDescent="0.25">
      <c r="A36" s="15" t="s">
        <v>63</v>
      </c>
      <c r="B36" s="16">
        <v>312</v>
      </c>
      <c r="C36" s="17" t="s">
        <v>143</v>
      </c>
      <c r="D36" s="8">
        <v>50709.09</v>
      </c>
      <c r="E36" s="8">
        <v>50709.09</v>
      </c>
      <c r="F36" s="8" t="s">
        <v>147</v>
      </c>
      <c r="G36" s="9" t="s">
        <v>144</v>
      </c>
      <c r="H36" s="8">
        <f t="shared" si="12"/>
        <v>26574.073478436898</v>
      </c>
      <c r="I36" s="8">
        <f t="shared" si="0"/>
        <v>39861.11021765534</v>
      </c>
      <c r="J36" s="8">
        <f t="shared" si="1"/>
        <v>39861.11021765534</v>
      </c>
      <c r="K36" s="8">
        <f t="shared" si="13"/>
        <v>38200.230625253032</v>
      </c>
      <c r="L36" s="8">
        <v>33217.591848046119</v>
      </c>
      <c r="M36" s="8">
        <f t="shared" si="2"/>
        <v>33217.591848046119</v>
      </c>
      <c r="N36" s="9">
        <f t="shared" si="3"/>
        <v>33217.591848046119</v>
      </c>
      <c r="O36" s="9">
        <f t="shared" si="4"/>
        <v>33217.591848046119</v>
      </c>
      <c r="P36" s="8">
        <f t="shared" si="5"/>
        <v>33217.591848046119</v>
      </c>
      <c r="Q36" s="8">
        <f t="shared" si="6"/>
        <v>33217.591848046119</v>
      </c>
      <c r="R36" s="31">
        <f t="shared" si="7"/>
        <v>33217.591848046119</v>
      </c>
      <c r="S36" s="8">
        <f t="shared" si="8"/>
        <v>33217.591848046119</v>
      </c>
      <c r="T36" s="8">
        <f t="shared" si="9"/>
        <v>33217.591848046119</v>
      </c>
      <c r="U36" s="10" t="s">
        <v>14</v>
      </c>
      <c r="V36" s="10" t="s">
        <v>14</v>
      </c>
      <c r="W36" s="10" t="s">
        <v>14</v>
      </c>
      <c r="X36" s="10" t="s">
        <v>14</v>
      </c>
      <c r="Y36" s="10" t="s">
        <v>14</v>
      </c>
      <c r="Z36" s="10" t="s">
        <v>14</v>
      </c>
      <c r="AA36" s="10" t="s">
        <v>14</v>
      </c>
      <c r="AB36" s="10" t="s">
        <v>14</v>
      </c>
      <c r="AC36" s="10" t="s">
        <v>14</v>
      </c>
      <c r="AD36" s="32" t="s">
        <v>14</v>
      </c>
      <c r="AE36" s="32" t="s">
        <v>14</v>
      </c>
      <c r="AF36" s="10" t="s">
        <v>14</v>
      </c>
      <c r="AG36" s="10" t="s">
        <v>14</v>
      </c>
      <c r="AH36" s="8">
        <f t="shared" si="10"/>
        <v>28234.953070839201</v>
      </c>
      <c r="AI36" s="8">
        <f t="shared" si="11"/>
        <v>49826.387772069182</v>
      </c>
    </row>
    <row r="37" spans="1:35" s="1" customFormat="1" ht="38.1" customHeight="1" x14ac:dyDescent="0.25">
      <c r="A37" s="15" t="s">
        <v>64</v>
      </c>
      <c r="B37" s="16">
        <v>314</v>
      </c>
      <c r="C37" s="17" t="s">
        <v>143</v>
      </c>
      <c r="D37" s="8">
        <v>71291.565714285709</v>
      </c>
      <c r="E37" s="8">
        <v>71291.565714285709</v>
      </c>
      <c r="F37" s="8" t="s">
        <v>147</v>
      </c>
      <c r="G37" s="9" t="s">
        <v>144</v>
      </c>
      <c r="H37" s="8">
        <f t="shared" si="12"/>
        <v>34313.439593788069</v>
      </c>
      <c r="I37" s="8">
        <f t="shared" si="0"/>
        <v>51470.1593906821</v>
      </c>
      <c r="J37" s="8">
        <f t="shared" si="1"/>
        <v>51470.1593906821</v>
      </c>
      <c r="K37" s="8">
        <f t="shared" si="13"/>
        <v>49325.569416070342</v>
      </c>
      <c r="L37" s="8">
        <v>42891.799492235084</v>
      </c>
      <c r="M37" s="8">
        <f t="shared" si="2"/>
        <v>42891.799492235084</v>
      </c>
      <c r="N37" s="9">
        <f t="shared" si="3"/>
        <v>42891.799492235084</v>
      </c>
      <c r="O37" s="9">
        <f t="shared" si="4"/>
        <v>42891.799492235084</v>
      </c>
      <c r="P37" s="8">
        <f t="shared" si="5"/>
        <v>42891.799492235084</v>
      </c>
      <c r="Q37" s="8">
        <f t="shared" si="6"/>
        <v>42891.799492235084</v>
      </c>
      <c r="R37" s="31">
        <f t="shared" si="7"/>
        <v>42891.799492235084</v>
      </c>
      <c r="S37" s="8">
        <f t="shared" si="8"/>
        <v>42891.799492235084</v>
      </c>
      <c r="T37" s="8">
        <f t="shared" si="9"/>
        <v>42891.799492235084</v>
      </c>
      <c r="U37" s="10" t="s">
        <v>14</v>
      </c>
      <c r="V37" s="10" t="s">
        <v>14</v>
      </c>
      <c r="W37" s="10" t="s">
        <v>14</v>
      </c>
      <c r="X37" s="10" t="s">
        <v>14</v>
      </c>
      <c r="Y37" s="10" t="s">
        <v>14</v>
      </c>
      <c r="Z37" s="10" t="s">
        <v>14</v>
      </c>
      <c r="AA37" s="10" t="s">
        <v>14</v>
      </c>
      <c r="AB37" s="10" t="s">
        <v>14</v>
      </c>
      <c r="AC37" s="10" t="s">
        <v>14</v>
      </c>
      <c r="AD37" s="32" t="s">
        <v>14</v>
      </c>
      <c r="AE37" s="32" t="s">
        <v>14</v>
      </c>
      <c r="AF37" s="10" t="s">
        <v>14</v>
      </c>
      <c r="AG37" s="10" t="s">
        <v>14</v>
      </c>
      <c r="AH37" s="8">
        <f t="shared" si="10"/>
        <v>36458.029568399819</v>
      </c>
      <c r="AI37" s="8">
        <f t="shared" si="11"/>
        <v>64337.699238352623</v>
      </c>
    </row>
    <row r="38" spans="1:35" s="1" customFormat="1" ht="38.1" customHeight="1" x14ac:dyDescent="0.25">
      <c r="A38" s="15" t="s">
        <v>65</v>
      </c>
      <c r="B38" s="16">
        <v>315</v>
      </c>
      <c r="C38" s="17" t="s">
        <v>143</v>
      </c>
      <c r="D38" s="8">
        <v>58318.44</v>
      </c>
      <c r="E38" s="8">
        <v>58318.44</v>
      </c>
      <c r="F38" s="8" t="s">
        <v>147</v>
      </c>
      <c r="G38" s="9" t="s">
        <v>144</v>
      </c>
      <c r="H38" s="8">
        <f t="shared" si="12"/>
        <v>27114.029253926514</v>
      </c>
      <c r="I38" s="8">
        <f t="shared" si="0"/>
        <v>40671.043880889767</v>
      </c>
      <c r="J38" s="8">
        <f t="shared" si="1"/>
        <v>40671.043880889767</v>
      </c>
      <c r="K38" s="8">
        <f t="shared" si="13"/>
        <v>38976.417052519355</v>
      </c>
      <c r="L38" s="8">
        <v>33892.53656740814</v>
      </c>
      <c r="M38" s="8">
        <f t="shared" si="2"/>
        <v>33892.53656740814</v>
      </c>
      <c r="N38" s="9">
        <f t="shared" si="3"/>
        <v>33892.53656740814</v>
      </c>
      <c r="O38" s="9">
        <f t="shared" si="4"/>
        <v>33892.53656740814</v>
      </c>
      <c r="P38" s="8">
        <f t="shared" si="5"/>
        <v>33892.53656740814</v>
      </c>
      <c r="Q38" s="8">
        <f t="shared" si="6"/>
        <v>33892.53656740814</v>
      </c>
      <c r="R38" s="31">
        <f t="shared" si="7"/>
        <v>33892.53656740814</v>
      </c>
      <c r="S38" s="8">
        <f t="shared" si="8"/>
        <v>33892.53656740814</v>
      </c>
      <c r="T38" s="8">
        <f t="shared" si="9"/>
        <v>33892.53656740814</v>
      </c>
      <c r="U38" s="10" t="s">
        <v>14</v>
      </c>
      <c r="V38" s="10" t="s">
        <v>14</v>
      </c>
      <c r="W38" s="10" t="s">
        <v>14</v>
      </c>
      <c r="X38" s="10" t="s">
        <v>14</v>
      </c>
      <c r="Y38" s="10" t="s">
        <v>14</v>
      </c>
      <c r="Z38" s="10" t="s">
        <v>14</v>
      </c>
      <c r="AA38" s="10" t="s">
        <v>14</v>
      </c>
      <c r="AB38" s="10" t="s">
        <v>14</v>
      </c>
      <c r="AC38" s="10" t="s">
        <v>14</v>
      </c>
      <c r="AD38" s="32" t="s">
        <v>14</v>
      </c>
      <c r="AE38" s="32" t="s">
        <v>14</v>
      </c>
      <c r="AF38" s="10" t="s">
        <v>14</v>
      </c>
      <c r="AG38" s="10" t="s">
        <v>14</v>
      </c>
      <c r="AH38" s="8">
        <f t="shared" si="10"/>
        <v>28808.656082296919</v>
      </c>
      <c r="AI38" s="8">
        <f t="shared" si="11"/>
        <v>50838.804851112211</v>
      </c>
    </row>
    <row r="39" spans="1:35" s="1" customFormat="1" ht="38.1" customHeight="1" x14ac:dyDescent="0.25">
      <c r="A39" s="15" t="s">
        <v>66</v>
      </c>
      <c r="B39" s="16">
        <v>329</v>
      </c>
      <c r="C39" s="17" t="s">
        <v>143</v>
      </c>
      <c r="D39" s="8">
        <v>441956.33</v>
      </c>
      <c r="E39" s="8">
        <v>441956.33</v>
      </c>
      <c r="F39" s="8" t="s">
        <v>147</v>
      </c>
      <c r="G39" s="9" t="s">
        <v>144</v>
      </c>
      <c r="H39" s="8">
        <f t="shared" si="12"/>
        <v>54576.779946190072</v>
      </c>
      <c r="I39" s="8">
        <f t="shared" si="0"/>
        <v>81865.169919285108</v>
      </c>
      <c r="J39" s="8">
        <f t="shared" si="1"/>
        <v>81865.169919285108</v>
      </c>
      <c r="K39" s="8">
        <f t="shared" si="13"/>
        <v>78454.121172648229</v>
      </c>
      <c r="L39" s="8">
        <v>68220.97493273759</v>
      </c>
      <c r="M39" s="8">
        <f t="shared" si="2"/>
        <v>68220.97493273759</v>
      </c>
      <c r="N39" s="9">
        <f t="shared" si="3"/>
        <v>68220.97493273759</v>
      </c>
      <c r="O39" s="9">
        <f t="shared" si="4"/>
        <v>68220.97493273759</v>
      </c>
      <c r="P39" s="8">
        <f t="shared" si="5"/>
        <v>68220.97493273759</v>
      </c>
      <c r="Q39" s="8">
        <f t="shared" si="6"/>
        <v>68220.97493273759</v>
      </c>
      <c r="R39" s="31">
        <f t="shared" si="7"/>
        <v>68220.97493273759</v>
      </c>
      <c r="S39" s="8">
        <f t="shared" si="8"/>
        <v>68220.97493273759</v>
      </c>
      <c r="T39" s="8">
        <f t="shared" si="9"/>
        <v>68220.97493273759</v>
      </c>
      <c r="U39" s="10" t="s">
        <v>14</v>
      </c>
      <c r="V39" s="10" t="s">
        <v>14</v>
      </c>
      <c r="W39" s="10" t="s">
        <v>14</v>
      </c>
      <c r="X39" s="10" t="s">
        <v>14</v>
      </c>
      <c r="Y39" s="10" t="s">
        <v>14</v>
      </c>
      <c r="Z39" s="10" t="s">
        <v>14</v>
      </c>
      <c r="AA39" s="10" t="s">
        <v>14</v>
      </c>
      <c r="AB39" s="10" t="s">
        <v>14</v>
      </c>
      <c r="AC39" s="10" t="s">
        <v>14</v>
      </c>
      <c r="AD39" s="32" t="s">
        <v>14</v>
      </c>
      <c r="AE39" s="32" t="s">
        <v>14</v>
      </c>
      <c r="AF39" s="10" t="s">
        <v>14</v>
      </c>
      <c r="AG39" s="10" t="s">
        <v>14</v>
      </c>
      <c r="AH39" s="8">
        <f t="shared" si="10"/>
        <v>57987.828692826952</v>
      </c>
      <c r="AI39" s="8">
        <f t="shared" si="11"/>
        <v>102331.46239910639</v>
      </c>
    </row>
    <row r="40" spans="1:35" s="1" customFormat="1" ht="38.1" customHeight="1" x14ac:dyDescent="0.25">
      <c r="A40" s="15" t="s">
        <v>67</v>
      </c>
      <c r="B40" s="16">
        <v>347</v>
      </c>
      <c r="C40" s="17" t="s">
        <v>143</v>
      </c>
      <c r="D40" s="8">
        <v>69401.84</v>
      </c>
      <c r="E40" s="8">
        <v>69401.84</v>
      </c>
      <c r="F40" s="8" t="s">
        <v>147</v>
      </c>
      <c r="G40" s="9" t="s">
        <v>144</v>
      </c>
      <c r="H40" s="8">
        <f t="shared" si="12"/>
        <v>35494.592852671602</v>
      </c>
      <c r="I40" s="8">
        <f t="shared" si="0"/>
        <v>53241.889279007402</v>
      </c>
      <c r="J40" s="8">
        <f t="shared" si="1"/>
        <v>53241.889279007402</v>
      </c>
      <c r="K40" s="8">
        <f t="shared" si="13"/>
        <v>51023.477225715425</v>
      </c>
      <c r="L40" s="8">
        <v>44368.241065839502</v>
      </c>
      <c r="M40" s="8">
        <f t="shared" si="2"/>
        <v>44368.241065839502</v>
      </c>
      <c r="N40" s="9">
        <f t="shared" si="3"/>
        <v>44368.241065839502</v>
      </c>
      <c r="O40" s="9">
        <f t="shared" si="4"/>
        <v>44368.241065839502</v>
      </c>
      <c r="P40" s="8">
        <f t="shared" si="5"/>
        <v>44368.241065839502</v>
      </c>
      <c r="Q40" s="8">
        <f t="shared" si="6"/>
        <v>44368.241065839502</v>
      </c>
      <c r="R40" s="31">
        <f t="shared" si="7"/>
        <v>44368.241065839502</v>
      </c>
      <c r="S40" s="8">
        <f t="shared" si="8"/>
        <v>44368.241065839502</v>
      </c>
      <c r="T40" s="8">
        <f t="shared" si="9"/>
        <v>44368.241065839502</v>
      </c>
      <c r="U40" s="10" t="s">
        <v>14</v>
      </c>
      <c r="V40" s="10" t="s">
        <v>14</v>
      </c>
      <c r="W40" s="10" t="s">
        <v>14</v>
      </c>
      <c r="X40" s="10" t="s">
        <v>14</v>
      </c>
      <c r="Y40" s="10" t="s">
        <v>14</v>
      </c>
      <c r="Z40" s="10" t="s">
        <v>14</v>
      </c>
      <c r="AA40" s="10" t="s">
        <v>14</v>
      </c>
      <c r="AB40" s="10" t="s">
        <v>14</v>
      </c>
      <c r="AC40" s="10" t="s">
        <v>14</v>
      </c>
      <c r="AD40" s="32" t="s">
        <v>14</v>
      </c>
      <c r="AE40" s="32" t="s">
        <v>14</v>
      </c>
      <c r="AF40" s="10" t="s">
        <v>14</v>
      </c>
      <c r="AG40" s="10" t="s">
        <v>14</v>
      </c>
      <c r="AH40" s="8">
        <f t="shared" si="10"/>
        <v>37713.004905963578</v>
      </c>
      <c r="AI40" s="8">
        <f t="shared" si="11"/>
        <v>66552.361598759249</v>
      </c>
    </row>
    <row r="41" spans="1:35" s="1" customFormat="1" ht="38.1" customHeight="1" x14ac:dyDescent="0.25">
      <c r="A41" s="15" t="s">
        <v>68</v>
      </c>
      <c r="B41" s="16">
        <v>356</v>
      </c>
      <c r="C41" s="17" t="s">
        <v>143</v>
      </c>
      <c r="D41" s="8">
        <v>77367.475000000006</v>
      </c>
      <c r="E41" s="8">
        <v>77367.475000000006</v>
      </c>
      <c r="F41" s="8" t="s">
        <v>147</v>
      </c>
      <c r="G41" s="9" t="s">
        <v>144</v>
      </c>
      <c r="H41" s="8">
        <f t="shared" si="12"/>
        <v>52675.685653320375</v>
      </c>
      <c r="I41" s="8">
        <f t="shared" si="0"/>
        <v>79013.528479980552</v>
      </c>
      <c r="J41" s="8">
        <f t="shared" si="1"/>
        <v>79013.528479980552</v>
      </c>
      <c r="K41" s="8">
        <f t="shared" si="13"/>
        <v>75721.298126648035</v>
      </c>
      <c r="L41" s="8">
        <v>65844.607066650467</v>
      </c>
      <c r="M41" s="8">
        <f t="shared" si="2"/>
        <v>65844.607066650467</v>
      </c>
      <c r="N41" s="9">
        <f t="shared" si="3"/>
        <v>65844.607066650467</v>
      </c>
      <c r="O41" s="9">
        <f t="shared" si="4"/>
        <v>65844.607066650467</v>
      </c>
      <c r="P41" s="8">
        <f t="shared" si="5"/>
        <v>65844.607066650467</v>
      </c>
      <c r="Q41" s="8">
        <f t="shared" si="6"/>
        <v>65844.607066650467</v>
      </c>
      <c r="R41" s="31">
        <f t="shared" si="7"/>
        <v>65844.607066650467</v>
      </c>
      <c r="S41" s="8">
        <f t="shared" si="8"/>
        <v>65844.607066650467</v>
      </c>
      <c r="T41" s="8">
        <f t="shared" si="9"/>
        <v>65844.607066650467</v>
      </c>
      <c r="U41" s="10" t="s">
        <v>14</v>
      </c>
      <c r="V41" s="10" t="s">
        <v>14</v>
      </c>
      <c r="W41" s="10" t="s">
        <v>14</v>
      </c>
      <c r="X41" s="10" t="s">
        <v>14</v>
      </c>
      <c r="Y41" s="10" t="s">
        <v>14</v>
      </c>
      <c r="Z41" s="10" t="s">
        <v>14</v>
      </c>
      <c r="AA41" s="10" t="s">
        <v>14</v>
      </c>
      <c r="AB41" s="10" t="s">
        <v>14</v>
      </c>
      <c r="AC41" s="10" t="s">
        <v>14</v>
      </c>
      <c r="AD41" s="32" t="s">
        <v>14</v>
      </c>
      <c r="AE41" s="32" t="s">
        <v>14</v>
      </c>
      <c r="AF41" s="10" t="s">
        <v>14</v>
      </c>
      <c r="AG41" s="10" t="s">
        <v>14</v>
      </c>
      <c r="AH41" s="8">
        <f t="shared" si="10"/>
        <v>55967.916006652893</v>
      </c>
      <c r="AI41" s="8">
        <f t="shared" si="11"/>
        <v>98766.910599975701</v>
      </c>
    </row>
    <row r="42" spans="1:35" s="1" customFormat="1" ht="38.1" customHeight="1" x14ac:dyDescent="0.25">
      <c r="A42" s="15" t="s">
        <v>69</v>
      </c>
      <c r="B42" s="16">
        <v>371</v>
      </c>
      <c r="C42" s="17" t="s">
        <v>143</v>
      </c>
      <c r="D42" s="8">
        <v>45917.136666666665</v>
      </c>
      <c r="E42" s="8">
        <v>45917.136666666665</v>
      </c>
      <c r="F42" s="8" t="s">
        <v>147</v>
      </c>
      <c r="G42" s="9" t="s">
        <v>144</v>
      </c>
      <c r="H42" s="8">
        <f t="shared" si="12"/>
        <v>32858.558754274381</v>
      </c>
      <c r="I42" s="8">
        <f t="shared" si="0"/>
        <v>49287.838131411561</v>
      </c>
      <c r="J42" s="8">
        <f t="shared" si="1"/>
        <v>49287.838131411561</v>
      </c>
      <c r="K42" s="8">
        <f t="shared" si="13"/>
        <v>47234.178209269412</v>
      </c>
      <c r="L42" s="8">
        <v>41073.198442842971</v>
      </c>
      <c r="M42" s="8">
        <f t="shared" si="2"/>
        <v>41073.198442842971</v>
      </c>
      <c r="N42" s="9">
        <f t="shared" si="3"/>
        <v>41073.198442842971</v>
      </c>
      <c r="O42" s="9">
        <f t="shared" si="4"/>
        <v>41073.198442842971</v>
      </c>
      <c r="P42" s="8">
        <f t="shared" si="5"/>
        <v>41073.198442842971</v>
      </c>
      <c r="Q42" s="8">
        <f t="shared" si="6"/>
        <v>41073.198442842971</v>
      </c>
      <c r="R42" s="31">
        <f t="shared" si="7"/>
        <v>41073.198442842971</v>
      </c>
      <c r="S42" s="8">
        <f t="shared" si="8"/>
        <v>41073.198442842971</v>
      </c>
      <c r="T42" s="8">
        <f t="shared" si="9"/>
        <v>41073.198442842971</v>
      </c>
      <c r="U42" s="10" t="s">
        <v>14</v>
      </c>
      <c r="V42" s="10" t="s">
        <v>14</v>
      </c>
      <c r="W42" s="10" t="s">
        <v>14</v>
      </c>
      <c r="X42" s="10" t="s">
        <v>14</v>
      </c>
      <c r="Y42" s="10" t="s">
        <v>14</v>
      </c>
      <c r="Z42" s="10" t="s">
        <v>14</v>
      </c>
      <c r="AA42" s="10" t="s">
        <v>14</v>
      </c>
      <c r="AB42" s="10" t="s">
        <v>14</v>
      </c>
      <c r="AC42" s="10" t="s">
        <v>14</v>
      </c>
      <c r="AD42" s="32" t="s">
        <v>14</v>
      </c>
      <c r="AE42" s="32" t="s">
        <v>14</v>
      </c>
      <c r="AF42" s="10" t="s">
        <v>14</v>
      </c>
      <c r="AG42" s="10" t="s">
        <v>14</v>
      </c>
      <c r="AH42" s="8">
        <f t="shared" si="10"/>
        <v>34912.218676416524</v>
      </c>
      <c r="AI42" s="8">
        <f t="shared" si="11"/>
        <v>61609.797664264457</v>
      </c>
    </row>
    <row r="43" spans="1:35" s="1" customFormat="1" ht="38.1" customHeight="1" x14ac:dyDescent="0.25">
      <c r="A43" s="15" t="s">
        <v>70</v>
      </c>
      <c r="B43" s="16">
        <v>377</v>
      </c>
      <c r="C43" s="17" t="s">
        <v>143</v>
      </c>
      <c r="D43" s="8">
        <v>104912.64</v>
      </c>
      <c r="E43" s="8">
        <v>104912.64</v>
      </c>
      <c r="F43" s="8" t="s">
        <v>147</v>
      </c>
      <c r="G43" s="9" t="s">
        <v>144</v>
      </c>
      <c r="H43" s="8">
        <f t="shared" si="12"/>
        <v>26574.073478436898</v>
      </c>
      <c r="I43" s="8">
        <f t="shared" ref="I43:I74" si="14">L43*1.2</f>
        <v>39861.11021765534</v>
      </c>
      <c r="J43" s="8">
        <f t="shared" ref="J43:J74" si="15">L43*1.2</f>
        <v>39861.11021765534</v>
      </c>
      <c r="K43" s="8">
        <f t="shared" si="13"/>
        <v>38200.230625253032</v>
      </c>
      <c r="L43" s="8">
        <v>33217.591848046119</v>
      </c>
      <c r="M43" s="8">
        <f t="shared" ref="M43:M74" si="16">L43</f>
        <v>33217.591848046119</v>
      </c>
      <c r="N43" s="9">
        <f t="shared" ref="N43:N74" si="17">L43</f>
        <v>33217.591848046119</v>
      </c>
      <c r="O43" s="9">
        <f t="shared" ref="O43:O74" si="18">L43</f>
        <v>33217.591848046119</v>
      </c>
      <c r="P43" s="8">
        <f t="shared" ref="P43:P74" si="19">L43</f>
        <v>33217.591848046119</v>
      </c>
      <c r="Q43" s="8">
        <f t="shared" ref="Q43:Q74" si="20">L43</f>
        <v>33217.591848046119</v>
      </c>
      <c r="R43" s="31">
        <f t="shared" ref="R43:R74" si="21">L43</f>
        <v>33217.591848046119</v>
      </c>
      <c r="S43" s="8">
        <f t="shared" ref="S43:S74" si="22">L43</f>
        <v>33217.591848046119</v>
      </c>
      <c r="T43" s="8">
        <f t="shared" ref="T43:T74" si="23">L43</f>
        <v>33217.591848046119</v>
      </c>
      <c r="U43" s="10" t="s">
        <v>14</v>
      </c>
      <c r="V43" s="10" t="s">
        <v>14</v>
      </c>
      <c r="W43" s="10" t="s">
        <v>14</v>
      </c>
      <c r="X43" s="10" t="s">
        <v>14</v>
      </c>
      <c r="Y43" s="10" t="s">
        <v>14</v>
      </c>
      <c r="Z43" s="10" t="s">
        <v>14</v>
      </c>
      <c r="AA43" s="10" t="s">
        <v>14</v>
      </c>
      <c r="AB43" s="10" t="s">
        <v>14</v>
      </c>
      <c r="AC43" s="10" t="s">
        <v>14</v>
      </c>
      <c r="AD43" s="32" t="s">
        <v>14</v>
      </c>
      <c r="AE43" s="32" t="s">
        <v>14</v>
      </c>
      <c r="AF43" s="10" t="s">
        <v>14</v>
      </c>
      <c r="AG43" s="10" t="s">
        <v>14</v>
      </c>
      <c r="AH43" s="8">
        <f t="shared" ref="AH43:AH74" si="24">L43*0.85</f>
        <v>28234.953070839201</v>
      </c>
      <c r="AI43" s="8">
        <f t="shared" ref="AI43:AI74" si="25">L43*1.5</f>
        <v>49826.387772069182</v>
      </c>
    </row>
    <row r="44" spans="1:35" s="1" customFormat="1" ht="38.1" customHeight="1" x14ac:dyDescent="0.25">
      <c r="A44" s="15" t="s">
        <v>71</v>
      </c>
      <c r="B44" s="16">
        <v>388</v>
      </c>
      <c r="C44" s="17" t="s">
        <v>143</v>
      </c>
      <c r="D44" s="8">
        <v>43428.28</v>
      </c>
      <c r="E44" s="8">
        <v>43428.28</v>
      </c>
      <c r="F44" s="8" t="s">
        <v>147</v>
      </c>
      <c r="G44" s="9" t="s">
        <v>144</v>
      </c>
      <c r="H44" s="8">
        <f t="shared" si="12"/>
        <v>33289.77343608901</v>
      </c>
      <c r="I44" s="8">
        <f t="shared" si="14"/>
        <v>49934.660154133504</v>
      </c>
      <c r="J44" s="8">
        <f t="shared" si="15"/>
        <v>49934.660154133504</v>
      </c>
      <c r="K44" s="8">
        <f t="shared" si="13"/>
        <v>47854.049314377939</v>
      </c>
      <c r="L44" s="8">
        <v>41612.216795111257</v>
      </c>
      <c r="M44" s="8">
        <f t="shared" si="16"/>
        <v>41612.216795111257</v>
      </c>
      <c r="N44" s="9">
        <f t="shared" si="17"/>
        <v>41612.216795111257</v>
      </c>
      <c r="O44" s="9">
        <f t="shared" si="18"/>
        <v>41612.216795111257</v>
      </c>
      <c r="P44" s="8">
        <f t="shared" si="19"/>
        <v>41612.216795111257</v>
      </c>
      <c r="Q44" s="8">
        <f t="shared" si="20"/>
        <v>41612.216795111257</v>
      </c>
      <c r="R44" s="31">
        <f t="shared" si="21"/>
        <v>41612.216795111257</v>
      </c>
      <c r="S44" s="8">
        <f t="shared" si="22"/>
        <v>41612.216795111257</v>
      </c>
      <c r="T44" s="8">
        <f t="shared" si="23"/>
        <v>41612.216795111257</v>
      </c>
      <c r="U44" s="10" t="s">
        <v>14</v>
      </c>
      <c r="V44" s="10" t="s">
        <v>14</v>
      </c>
      <c r="W44" s="10" t="s">
        <v>14</v>
      </c>
      <c r="X44" s="10" t="s">
        <v>14</v>
      </c>
      <c r="Y44" s="10" t="s">
        <v>14</v>
      </c>
      <c r="Z44" s="10" t="s">
        <v>14</v>
      </c>
      <c r="AA44" s="10" t="s">
        <v>14</v>
      </c>
      <c r="AB44" s="10" t="s">
        <v>14</v>
      </c>
      <c r="AC44" s="10" t="s">
        <v>14</v>
      </c>
      <c r="AD44" s="32" t="s">
        <v>14</v>
      </c>
      <c r="AE44" s="32" t="s">
        <v>14</v>
      </c>
      <c r="AF44" s="10" t="s">
        <v>14</v>
      </c>
      <c r="AG44" s="10" t="s">
        <v>14</v>
      </c>
      <c r="AH44" s="8">
        <f t="shared" si="24"/>
        <v>35370.384275844568</v>
      </c>
      <c r="AI44" s="8">
        <f t="shared" si="25"/>
        <v>62418.325192666889</v>
      </c>
    </row>
    <row r="45" spans="1:35" s="1" customFormat="1" ht="38.1" customHeight="1" x14ac:dyDescent="0.25">
      <c r="A45" s="15" t="s">
        <v>72</v>
      </c>
      <c r="B45" s="16">
        <v>391</v>
      </c>
      <c r="C45" s="17" t="s">
        <v>143</v>
      </c>
      <c r="D45" s="8">
        <v>54025.106666666667</v>
      </c>
      <c r="E45" s="8">
        <v>54025.106666666667</v>
      </c>
      <c r="F45" s="8" t="s">
        <v>147</v>
      </c>
      <c r="G45" s="9" t="s">
        <v>144</v>
      </c>
      <c r="H45" s="8">
        <f t="shared" si="12"/>
        <v>27219.020654716165</v>
      </c>
      <c r="I45" s="8">
        <f t="shared" si="14"/>
        <v>40828.53098207424</v>
      </c>
      <c r="J45" s="8">
        <f t="shared" si="15"/>
        <v>40828.53098207424</v>
      </c>
      <c r="K45" s="8">
        <f t="shared" si="13"/>
        <v>39127.342191154479</v>
      </c>
      <c r="L45" s="8">
        <v>34023.775818395203</v>
      </c>
      <c r="M45" s="8">
        <f t="shared" si="16"/>
        <v>34023.775818395203</v>
      </c>
      <c r="N45" s="9">
        <f t="shared" si="17"/>
        <v>34023.775818395203</v>
      </c>
      <c r="O45" s="9">
        <f t="shared" si="18"/>
        <v>34023.775818395203</v>
      </c>
      <c r="P45" s="8">
        <f t="shared" si="19"/>
        <v>34023.775818395203</v>
      </c>
      <c r="Q45" s="8">
        <f t="shared" si="20"/>
        <v>34023.775818395203</v>
      </c>
      <c r="R45" s="31">
        <f t="shared" si="21"/>
        <v>34023.775818395203</v>
      </c>
      <c r="S45" s="8">
        <f t="shared" si="22"/>
        <v>34023.775818395203</v>
      </c>
      <c r="T45" s="8">
        <f t="shared" si="23"/>
        <v>34023.775818395203</v>
      </c>
      <c r="U45" s="10" t="s">
        <v>14</v>
      </c>
      <c r="V45" s="10" t="s">
        <v>14</v>
      </c>
      <c r="W45" s="10" t="s">
        <v>14</v>
      </c>
      <c r="X45" s="10" t="s">
        <v>14</v>
      </c>
      <c r="Y45" s="10" t="s">
        <v>14</v>
      </c>
      <c r="Z45" s="10" t="s">
        <v>14</v>
      </c>
      <c r="AA45" s="10" t="s">
        <v>14</v>
      </c>
      <c r="AB45" s="10" t="s">
        <v>14</v>
      </c>
      <c r="AC45" s="10" t="s">
        <v>14</v>
      </c>
      <c r="AD45" s="32" t="s">
        <v>14</v>
      </c>
      <c r="AE45" s="32" t="s">
        <v>14</v>
      </c>
      <c r="AF45" s="10" t="s">
        <v>14</v>
      </c>
      <c r="AG45" s="10" t="s">
        <v>14</v>
      </c>
      <c r="AH45" s="8">
        <f t="shared" si="24"/>
        <v>28920.209445635923</v>
      </c>
      <c r="AI45" s="8">
        <f t="shared" si="25"/>
        <v>51035.663727592808</v>
      </c>
    </row>
    <row r="46" spans="1:35" s="1" customFormat="1" ht="38.1" customHeight="1" x14ac:dyDescent="0.25">
      <c r="A46" s="15" t="s">
        <v>73</v>
      </c>
      <c r="B46" s="16">
        <v>393</v>
      </c>
      <c r="C46" s="17" t="s">
        <v>143</v>
      </c>
      <c r="D46" s="8">
        <v>74077.011111111104</v>
      </c>
      <c r="E46" s="8">
        <v>74077.011111111104</v>
      </c>
      <c r="F46" s="8" t="s">
        <v>147</v>
      </c>
      <c r="G46" s="9" t="s">
        <v>144</v>
      </c>
      <c r="H46" s="8">
        <f t="shared" si="12"/>
        <v>39195.53973050668</v>
      </c>
      <c r="I46" s="8">
        <f t="shared" si="14"/>
        <v>58793.309595760024</v>
      </c>
      <c r="J46" s="8">
        <f t="shared" si="15"/>
        <v>58793.309595760024</v>
      </c>
      <c r="K46" s="8">
        <f t="shared" si="13"/>
        <v>56343.588362603354</v>
      </c>
      <c r="L46" s="8">
        <v>48994.424663133352</v>
      </c>
      <c r="M46" s="8">
        <f t="shared" si="16"/>
        <v>48994.424663133352</v>
      </c>
      <c r="N46" s="9">
        <f t="shared" si="17"/>
        <v>48994.424663133352</v>
      </c>
      <c r="O46" s="9">
        <f t="shared" si="18"/>
        <v>48994.424663133352</v>
      </c>
      <c r="P46" s="8">
        <f t="shared" si="19"/>
        <v>48994.424663133352</v>
      </c>
      <c r="Q46" s="8">
        <f t="shared" si="20"/>
        <v>48994.424663133352</v>
      </c>
      <c r="R46" s="31">
        <f t="shared" si="21"/>
        <v>48994.424663133352</v>
      </c>
      <c r="S46" s="8">
        <f t="shared" si="22"/>
        <v>48994.424663133352</v>
      </c>
      <c r="T46" s="8">
        <f t="shared" si="23"/>
        <v>48994.424663133352</v>
      </c>
      <c r="U46" s="10" t="s">
        <v>14</v>
      </c>
      <c r="V46" s="10" t="s">
        <v>14</v>
      </c>
      <c r="W46" s="10" t="s">
        <v>14</v>
      </c>
      <c r="X46" s="10" t="s">
        <v>14</v>
      </c>
      <c r="Y46" s="10" t="s">
        <v>14</v>
      </c>
      <c r="Z46" s="10" t="s">
        <v>14</v>
      </c>
      <c r="AA46" s="10" t="s">
        <v>14</v>
      </c>
      <c r="AB46" s="10" t="s">
        <v>14</v>
      </c>
      <c r="AC46" s="10" t="s">
        <v>14</v>
      </c>
      <c r="AD46" s="32" t="s">
        <v>14</v>
      </c>
      <c r="AE46" s="32" t="s">
        <v>14</v>
      </c>
      <c r="AF46" s="10" t="s">
        <v>14</v>
      </c>
      <c r="AG46" s="10" t="s">
        <v>14</v>
      </c>
      <c r="AH46" s="8">
        <f t="shared" si="24"/>
        <v>41645.26096366335</v>
      </c>
      <c r="AI46" s="8">
        <f t="shared" si="25"/>
        <v>73491.636994700035</v>
      </c>
    </row>
    <row r="47" spans="1:35" s="1" customFormat="1" ht="38.1" customHeight="1" x14ac:dyDescent="0.25">
      <c r="A47" s="15" t="s">
        <v>74</v>
      </c>
      <c r="B47" s="16">
        <v>394</v>
      </c>
      <c r="C47" s="17" t="s">
        <v>143</v>
      </c>
      <c r="D47" s="8">
        <v>45023.205000000002</v>
      </c>
      <c r="E47" s="8">
        <v>45023.205000000002</v>
      </c>
      <c r="F47" s="8" t="s">
        <v>147</v>
      </c>
      <c r="G47" s="9" t="s">
        <v>144</v>
      </c>
      <c r="H47" s="8">
        <f t="shared" si="12"/>
        <v>24226.765732211203</v>
      </c>
      <c r="I47" s="8">
        <f t="shared" si="14"/>
        <v>36340.148598316802</v>
      </c>
      <c r="J47" s="8">
        <f t="shared" si="15"/>
        <v>36340.148598316802</v>
      </c>
      <c r="K47" s="8">
        <f t="shared" si="13"/>
        <v>34825.975740053596</v>
      </c>
      <c r="L47" s="8">
        <v>30283.457165264001</v>
      </c>
      <c r="M47" s="8">
        <f t="shared" si="16"/>
        <v>30283.457165264001</v>
      </c>
      <c r="N47" s="9">
        <f t="shared" si="17"/>
        <v>30283.457165264001</v>
      </c>
      <c r="O47" s="9">
        <f t="shared" si="18"/>
        <v>30283.457165264001</v>
      </c>
      <c r="P47" s="8">
        <f t="shared" si="19"/>
        <v>30283.457165264001</v>
      </c>
      <c r="Q47" s="8">
        <f t="shared" si="20"/>
        <v>30283.457165264001</v>
      </c>
      <c r="R47" s="31">
        <f t="shared" si="21"/>
        <v>30283.457165264001</v>
      </c>
      <c r="S47" s="8">
        <f t="shared" si="22"/>
        <v>30283.457165264001</v>
      </c>
      <c r="T47" s="8">
        <f t="shared" si="23"/>
        <v>30283.457165264001</v>
      </c>
      <c r="U47" s="10" t="s">
        <v>14</v>
      </c>
      <c r="V47" s="10" t="s">
        <v>14</v>
      </c>
      <c r="W47" s="10" t="s">
        <v>14</v>
      </c>
      <c r="X47" s="10" t="s">
        <v>14</v>
      </c>
      <c r="Y47" s="10" t="s">
        <v>14</v>
      </c>
      <c r="Z47" s="10" t="s">
        <v>14</v>
      </c>
      <c r="AA47" s="10" t="s">
        <v>14</v>
      </c>
      <c r="AB47" s="10" t="s">
        <v>14</v>
      </c>
      <c r="AC47" s="10" t="s">
        <v>14</v>
      </c>
      <c r="AD47" s="32" t="s">
        <v>14</v>
      </c>
      <c r="AE47" s="32" t="s">
        <v>14</v>
      </c>
      <c r="AF47" s="10" t="s">
        <v>14</v>
      </c>
      <c r="AG47" s="10" t="s">
        <v>14</v>
      </c>
      <c r="AH47" s="8">
        <f t="shared" si="24"/>
        <v>25740.938590474401</v>
      </c>
      <c r="AI47" s="8">
        <f t="shared" si="25"/>
        <v>45425.185747896001</v>
      </c>
    </row>
    <row r="48" spans="1:35" s="1" customFormat="1" ht="38.1" customHeight="1" x14ac:dyDescent="0.25">
      <c r="A48" s="15" t="s">
        <v>75</v>
      </c>
      <c r="B48" s="16">
        <v>423</v>
      </c>
      <c r="C48" s="17" t="s">
        <v>143</v>
      </c>
      <c r="D48" s="8">
        <v>87776.24</v>
      </c>
      <c r="E48" s="8">
        <v>87776.24</v>
      </c>
      <c r="F48" s="8" t="s">
        <v>147</v>
      </c>
      <c r="G48" s="9" t="s">
        <v>144</v>
      </c>
      <c r="H48" s="8">
        <f t="shared" si="12"/>
        <v>35494.592852671602</v>
      </c>
      <c r="I48" s="8">
        <f t="shared" si="14"/>
        <v>53241.889279007402</v>
      </c>
      <c r="J48" s="8">
        <f t="shared" si="15"/>
        <v>53241.889279007402</v>
      </c>
      <c r="K48" s="8">
        <f t="shared" si="13"/>
        <v>51023.477225715425</v>
      </c>
      <c r="L48" s="8">
        <v>44368.241065839502</v>
      </c>
      <c r="M48" s="8">
        <f t="shared" si="16"/>
        <v>44368.241065839502</v>
      </c>
      <c r="N48" s="9">
        <f t="shared" si="17"/>
        <v>44368.241065839502</v>
      </c>
      <c r="O48" s="9">
        <f t="shared" si="18"/>
        <v>44368.241065839502</v>
      </c>
      <c r="P48" s="8">
        <f t="shared" si="19"/>
        <v>44368.241065839502</v>
      </c>
      <c r="Q48" s="8">
        <f t="shared" si="20"/>
        <v>44368.241065839502</v>
      </c>
      <c r="R48" s="31">
        <f t="shared" si="21"/>
        <v>44368.241065839502</v>
      </c>
      <c r="S48" s="8">
        <f t="shared" si="22"/>
        <v>44368.241065839502</v>
      </c>
      <c r="T48" s="8">
        <f t="shared" si="23"/>
        <v>44368.241065839502</v>
      </c>
      <c r="U48" s="10" t="s">
        <v>14</v>
      </c>
      <c r="V48" s="10" t="s">
        <v>14</v>
      </c>
      <c r="W48" s="10" t="s">
        <v>14</v>
      </c>
      <c r="X48" s="10" t="s">
        <v>14</v>
      </c>
      <c r="Y48" s="10" t="s">
        <v>14</v>
      </c>
      <c r="Z48" s="10" t="s">
        <v>14</v>
      </c>
      <c r="AA48" s="10" t="s">
        <v>14</v>
      </c>
      <c r="AB48" s="10" t="s">
        <v>14</v>
      </c>
      <c r="AC48" s="10" t="s">
        <v>14</v>
      </c>
      <c r="AD48" s="32" t="s">
        <v>14</v>
      </c>
      <c r="AE48" s="32" t="s">
        <v>14</v>
      </c>
      <c r="AF48" s="10" t="s">
        <v>14</v>
      </c>
      <c r="AG48" s="10" t="s">
        <v>14</v>
      </c>
      <c r="AH48" s="8">
        <f t="shared" si="24"/>
        <v>37713.004905963578</v>
      </c>
      <c r="AI48" s="8">
        <f t="shared" si="25"/>
        <v>66552.361598759249</v>
      </c>
    </row>
    <row r="49" spans="1:35" s="1" customFormat="1" ht="38.1" customHeight="1" x14ac:dyDescent="0.25">
      <c r="A49" s="15" t="s">
        <v>76</v>
      </c>
      <c r="B49" s="16">
        <v>432</v>
      </c>
      <c r="C49" s="17" t="s">
        <v>143</v>
      </c>
      <c r="D49" s="8">
        <v>46151.442499999997</v>
      </c>
      <c r="E49" s="8">
        <v>46151.442499999997</v>
      </c>
      <c r="F49" s="8" t="s">
        <v>147</v>
      </c>
      <c r="G49" s="9" t="s">
        <v>144</v>
      </c>
      <c r="H49" s="8">
        <f t="shared" si="12"/>
        <v>24864.21352271978</v>
      </c>
      <c r="I49" s="8">
        <f t="shared" si="14"/>
        <v>37296.320284079666</v>
      </c>
      <c r="J49" s="8">
        <f t="shared" si="15"/>
        <v>37296.320284079666</v>
      </c>
      <c r="K49" s="8">
        <f t="shared" si="13"/>
        <v>35742.306938909678</v>
      </c>
      <c r="L49" s="8">
        <v>31080.266903399723</v>
      </c>
      <c r="M49" s="8">
        <f t="shared" si="16"/>
        <v>31080.266903399723</v>
      </c>
      <c r="N49" s="9">
        <f t="shared" si="17"/>
        <v>31080.266903399723</v>
      </c>
      <c r="O49" s="9">
        <f t="shared" si="18"/>
        <v>31080.266903399723</v>
      </c>
      <c r="P49" s="8">
        <f t="shared" si="19"/>
        <v>31080.266903399723</v>
      </c>
      <c r="Q49" s="8">
        <f t="shared" si="20"/>
        <v>31080.266903399723</v>
      </c>
      <c r="R49" s="31">
        <f t="shared" si="21"/>
        <v>31080.266903399723</v>
      </c>
      <c r="S49" s="8">
        <f t="shared" si="22"/>
        <v>31080.266903399723</v>
      </c>
      <c r="T49" s="8">
        <f t="shared" si="23"/>
        <v>31080.266903399723</v>
      </c>
      <c r="U49" s="10" t="s">
        <v>14</v>
      </c>
      <c r="V49" s="10" t="s">
        <v>14</v>
      </c>
      <c r="W49" s="10" t="s">
        <v>14</v>
      </c>
      <c r="X49" s="10" t="s">
        <v>14</v>
      </c>
      <c r="Y49" s="10" t="s">
        <v>14</v>
      </c>
      <c r="Z49" s="10" t="s">
        <v>14</v>
      </c>
      <c r="AA49" s="10" t="s">
        <v>14</v>
      </c>
      <c r="AB49" s="10" t="s">
        <v>14</v>
      </c>
      <c r="AC49" s="10" t="s">
        <v>14</v>
      </c>
      <c r="AD49" s="32" t="s">
        <v>14</v>
      </c>
      <c r="AE49" s="32" t="s">
        <v>14</v>
      </c>
      <c r="AF49" s="10" t="s">
        <v>14</v>
      </c>
      <c r="AG49" s="10" t="s">
        <v>14</v>
      </c>
      <c r="AH49" s="8">
        <f t="shared" si="24"/>
        <v>26418.226867889764</v>
      </c>
      <c r="AI49" s="8">
        <f t="shared" si="25"/>
        <v>46620.400355099584</v>
      </c>
    </row>
    <row r="50" spans="1:35" s="1" customFormat="1" ht="38.1" customHeight="1" x14ac:dyDescent="0.25">
      <c r="A50" s="15" t="s">
        <v>77</v>
      </c>
      <c r="B50" s="16">
        <v>438</v>
      </c>
      <c r="C50" s="17" t="s">
        <v>143</v>
      </c>
      <c r="D50" s="8">
        <v>91757.590000000011</v>
      </c>
      <c r="E50" s="8">
        <v>91757.590000000011</v>
      </c>
      <c r="F50" s="8" t="s">
        <v>147</v>
      </c>
      <c r="G50" s="9" t="s">
        <v>144</v>
      </c>
      <c r="H50" s="8">
        <f t="shared" si="12"/>
        <v>38828.069827742926</v>
      </c>
      <c r="I50" s="8">
        <f t="shared" si="14"/>
        <v>58242.104741614377</v>
      </c>
      <c r="J50" s="8">
        <f t="shared" si="15"/>
        <v>58242.104741614377</v>
      </c>
      <c r="K50" s="8">
        <f t="shared" si="13"/>
        <v>55815.350377380448</v>
      </c>
      <c r="L50" s="8">
        <v>48535.087284678651</v>
      </c>
      <c r="M50" s="8">
        <f t="shared" si="16"/>
        <v>48535.087284678651</v>
      </c>
      <c r="N50" s="9">
        <f t="shared" si="17"/>
        <v>48535.087284678651</v>
      </c>
      <c r="O50" s="9">
        <f t="shared" si="18"/>
        <v>48535.087284678651</v>
      </c>
      <c r="P50" s="8">
        <f t="shared" si="19"/>
        <v>48535.087284678651</v>
      </c>
      <c r="Q50" s="8">
        <f t="shared" si="20"/>
        <v>48535.087284678651</v>
      </c>
      <c r="R50" s="31">
        <f t="shared" si="21"/>
        <v>48535.087284678651</v>
      </c>
      <c r="S50" s="8">
        <f t="shared" si="22"/>
        <v>48535.087284678651</v>
      </c>
      <c r="T50" s="8">
        <f t="shared" si="23"/>
        <v>48535.087284678651</v>
      </c>
      <c r="U50" s="10" t="s">
        <v>14</v>
      </c>
      <c r="V50" s="10" t="s">
        <v>14</v>
      </c>
      <c r="W50" s="10" t="s">
        <v>14</v>
      </c>
      <c r="X50" s="10" t="s">
        <v>14</v>
      </c>
      <c r="Y50" s="10" t="s">
        <v>14</v>
      </c>
      <c r="Z50" s="10" t="s">
        <v>14</v>
      </c>
      <c r="AA50" s="10" t="s">
        <v>14</v>
      </c>
      <c r="AB50" s="10" t="s">
        <v>14</v>
      </c>
      <c r="AC50" s="10" t="s">
        <v>14</v>
      </c>
      <c r="AD50" s="32" t="s">
        <v>14</v>
      </c>
      <c r="AE50" s="32" t="s">
        <v>14</v>
      </c>
      <c r="AF50" s="10" t="s">
        <v>14</v>
      </c>
      <c r="AG50" s="10" t="s">
        <v>14</v>
      </c>
      <c r="AH50" s="8">
        <f t="shared" si="24"/>
        <v>41254.824191976855</v>
      </c>
      <c r="AI50" s="8">
        <f t="shared" si="25"/>
        <v>72802.630927017977</v>
      </c>
    </row>
    <row r="51" spans="1:35" s="1" customFormat="1" ht="38.1" customHeight="1" x14ac:dyDescent="0.25">
      <c r="A51" s="15" t="s">
        <v>78</v>
      </c>
      <c r="B51" s="16">
        <v>463</v>
      </c>
      <c r="C51" s="17" t="s">
        <v>143</v>
      </c>
      <c r="D51" s="8">
        <v>125495.44</v>
      </c>
      <c r="E51" s="8">
        <v>125495.44</v>
      </c>
      <c r="F51" s="8" t="s">
        <v>147</v>
      </c>
      <c r="G51" s="9" t="s">
        <v>144</v>
      </c>
      <c r="H51" s="8">
        <f t="shared" si="12"/>
        <v>46657.42857234236</v>
      </c>
      <c r="I51" s="8">
        <f t="shared" si="14"/>
        <v>69986.142858513529</v>
      </c>
      <c r="J51" s="8">
        <f t="shared" si="15"/>
        <v>69986.142858513529</v>
      </c>
      <c r="K51" s="8">
        <f t="shared" si="13"/>
        <v>67070.053572742137</v>
      </c>
      <c r="L51" s="8">
        <v>58321.785715427948</v>
      </c>
      <c r="M51" s="8">
        <f t="shared" si="16"/>
        <v>58321.785715427948</v>
      </c>
      <c r="N51" s="9">
        <f t="shared" si="17"/>
        <v>58321.785715427948</v>
      </c>
      <c r="O51" s="9">
        <f t="shared" si="18"/>
        <v>58321.785715427948</v>
      </c>
      <c r="P51" s="8">
        <f t="shared" si="19"/>
        <v>58321.785715427948</v>
      </c>
      <c r="Q51" s="8">
        <f t="shared" si="20"/>
        <v>58321.785715427948</v>
      </c>
      <c r="R51" s="31">
        <f t="shared" si="21"/>
        <v>58321.785715427948</v>
      </c>
      <c r="S51" s="8">
        <f t="shared" si="22"/>
        <v>58321.785715427948</v>
      </c>
      <c r="T51" s="8">
        <f t="shared" si="23"/>
        <v>58321.785715427948</v>
      </c>
      <c r="U51" s="10" t="s">
        <v>14</v>
      </c>
      <c r="V51" s="10" t="s">
        <v>14</v>
      </c>
      <c r="W51" s="10" t="s">
        <v>14</v>
      </c>
      <c r="X51" s="10" t="s">
        <v>14</v>
      </c>
      <c r="Y51" s="10" t="s">
        <v>14</v>
      </c>
      <c r="Z51" s="10" t="s">
        <v>14</v>
      </c>
      <c r="AA51" s="10" t="s">
        <v>14</v>
      </c>
      <c r="AB51" s="10" t="s">
        <v>14</v>
      </c>
      <c r="AC51" s="10" t="s">
        <v>14</v>
      </c>
      <c r="AD51" s="32" t="s">
        <v>14</v>
      </c>
      <c r="AE51" s="32" t="s">
        <v>14</v>
      </c>
      <c r="AF51" s="10" t="s">
        <v>14</v>
      </c>
      <c r="AG51" s="10" t="s">
        <v>14</v>
      </c>
      <c r="AH51" s="8">
        <f t="shared" si="24"/>
        <v>49573.517858113752</v>
      </c>
      <c r="AI51" s="8">
        <f t="shared" si="25"/>
        <v>87482.678573141922</v>
      </c>
    </row>
    <row r="52" spans="1:35" s="1" customFormat="1" ht="38.1" customHeight="1" x14ac:dyDescent="0.25">
      <c r="A52" s="15" t="s">
        <v>79</v>
      </c>
      <c r="B52" s="16">
        <v>464</v>
      </c>
      <c r="C52" s="17" t="s">
        <v>143</v>
      </c>
      <c r="D52" s="8">
        <v>67659.55</v>
      </c>
      <c r="E52" s="8">
        <v>67659.55</v>
      </c>
      <c r="F52" s="8" t="s">
        <v>147</v>
      </c>
      <c r="G52" s="9" t="s">
        <v>144</v>
      </c>
      <c r="H52" s="8">
        <f t="shared" si="12"/>
        <v>33934.72061236827</v>
      </c>
      <c r="I52" s="8">
        <f t="shared" si="14"/>
        <v>50902.080918552398</v>
      </c>
      <c r="J52" s="8">
        <f t="shared" si="15"/>
        <v>50902.080918552398</v>
      </c>
      <c r="K52" s="8">
        <f t="shared" si="13"/>
        <v>48781.160880279378</v>
      </c>
      <c r="L52" s="8">
        <v>42418.400765460334</v>
      </c>
      <c r="M52" s="8">
        <f t="shared" si="16"/>
        <v>42418.400765460334</v>
      </c>
      <c r="N52" s="9">
        <f t="shared" si="17"/>
        <v>42418.400765460334</v>
      </c>
      <c r="O52" s="9">
        <f t="shared" si="18"/>
        <v>42418.400765460334</v>
      </c>
      <c r="P52" s="8">
        <f t="shared" si="19"/>
        <v>42418.400765460334</v>
      </c>
      <c r="Q52" s="8">
        <f t="shared" si="20"/>
        <v>42418.400765460334</v>
      </c>
      <c r="R52" s="31">
        <f t="shared" si="21"/>
        <v>42418.400765460334</v>
      </c>
      <c r="S52" s="8">
        <f t="shared" si="22"/>
        <v>42418.400765460334</v>
      </c>
      <c r="T52" s="8">
        <f t="shared" si="23"/>
        <v>42418.400765460334</v>
      </c>
      <c r="U52" s="10" t="s">
        <v>14</v>
      </c>
      <c r="V52" s="10" t="s">
        <v>14</v>
      </c>
      <c r="W52" s="10" t="s">
        <v>14</v>
      </c>
      <c r="X52" s="10" t="s">
        <v>14</v>
      </c>
      <c r="Y52" s="10" t="s">
        <v>14</v>
      </c>
      <c r="Z52" s="10" t="s">
        <v>14</v>
      </c>
      <c r="AA52" s="10" t="s">
        <v>14</v>
      </c>
      <c r="AB52" s="10" t="s">
        <v>14</v>
      </c>
      <c r="AC52" s="10" t="s">
        <v>14</v>
      </c>
      <c r="AD52" s="32" t="s">
        <v>14</v>
      </c>
      <c r="AE52" s="32" t="s">
        <v>14</v>
      </c>
      <c r="AF52" s="10" t="s">
        <v>14</v>
      </c>
      <c r="AG52" s="10" t="s">
        <v>14</v>
      </c>
      <c r="AH52" s="8">
        <f t="shared" si="24"/>
        <v>36055.640650641282</v>
      </c>
      <c r="AI52" s="8">
        <f t="shared" si="25"/>
        <v>63627.601148190501</v>
      </c>
    </row>
    <row r="53" spans="1:35" s="1" customFormat="1" ht="38.1" customHeight="1" x14ac:dyDescent="0.25">
      <c r="A53" s="15" t="s">
        <v>80</v>
      </c>
      <c r="B53" s="16">
        <v>477</v>
      </c>
      <c r="C53" s="17" t="s">
        <v>143</v>
      </c>
      <c r="D53" s="8">
        <v>102909.52</v>
      </c>
      <c r="E53" s="8">
        <v>102909.52</v>
      </c>
      <c r="F53" s="8" t="s">
        <v>147</v>
      </c>
      <c r="G53" s="9" t="s">
        <v>144</v>
      </c>
      <c r="H53" s="8">
        <f t="shared" si="12"/>
        <v>54576.779946190072</v>
      </c>
      <c r="I53" s="8">
        <f t="shared" si="14"/>
        <v>81865.169919285108</v>
      </c>
      <c r="J53" s="8">
        <f t="shared" si="15"/>
        <v>81865.169919285108</v>
      </c>
      <c r="K53" s="8">
        <f t="shared" si="13"/>
        <v>78454.121172648229</v>
      </c>
      <c r="L53" s="8">
        <v>68220.97493273759</v>
      </c>
      <c r="M53" s="8">
        <f t="shared" si="16"/>
        <v>68220.97493273759</v>
      </c>
      <c r="N53" s="9">
        <f t="shared" si="17"/>
        <v>68220.97493273759</v>
      </c>
      <c r="O53" s="9">
        <f t="shared" si="18"/>
        <v>68220.97493273759</v>
      </c>
      <c r="P53" s="8">
        <f t="shared" si="19"/>
        <v>68220.97493273759</v>
      </c>
      <c r="Q53" s="8">
        <f t="shared" si="20"/>
        <v>68220.97493273759</v>
      </c>
      <c r="R53" s="31">
        <f t="shared" si="21"/>
        <v>68220.97493273759</v>
      </c>
      <c r="S53" s="8">
        <f t="shared" si="22"/>
        <v>68220.97493273759</v>
      </c>
      <c r="T53" s="8">
        <f t="shared" si="23"/>
        <v>68220.97493273759</v>
      </c>
      <c r="U53" s="10" t="s">
        <v>14</v>
      </c>
      <c r="V53" s="10" t="s">
        <v>14</v>
      </c>
      <c r="W53" s="10" t="s">
        <v>14</v>
      </c>
      <c r="X53" s="10" t="s">
        <v>14</v>
      </c>
      <c r="Y53" s="10" t="s">
        <v>14</v>
      </c>
      <c r="Z53" s="10" t="s">
        <v>14</v>
      </c>
      <c r="AA53" s="10" t="s">
        <v>14</v>
      </c>
      <c r="AB53" s="10" t="s">
        <v>14</v>
      </c>
      <c r="AC53" s="10" t="s">
        <v>14</v>
      </c>
      <c r="AD53" s="32" t="s">
        <v>14</v>
      </c>
      <c r="AE53" s="32" t="s">
        <v>14</v>
      </c>
      <c r="AF53" s="10" t="s">
        <v>14</v>
      </c>
      <c r="AG53" s="10" t="s">
        <v>14</v>
      </c>
      <c r="AH53" s="8">
        <f t="shared" si="24"/>
        <v>57987.828692826952</v>
      </c>
      <c r="AI53" s="8">
        <f t="shared" si="25"/>
        <v>102331.46239910639</v>
      </c>
    </row>
    <row r="54" spans="1:35" s="1" customFormat="1" ht="38.1" customHeight="1" x14ac:dyDescent="0.25">
      <c r="A54" s="15" t="s">
        <v>81</v>
      </c>
      <c r="B54" s="16">
        <v>492</v>
      </c>
      <c r="C54" s="17" t="s">
        <v>143</v>
      </c>
      <c r="D54" s="8">
        <v>90722.32</v>
      </c>
      <c r="E54" s="8">
        <v>90722.32</v>
      </c>
      <c r="F54" s="8" t="s">
        <v>147</v>
      </c>
      <c r="G54" s="9" t="s">
        <v>144</v>
      </c>
      <c r="H54" s="8">
        <f t="shared" si="12"/>
        <v>35494.592852671602</v>
      </c>
      <c r="I54" s="8">
        <f t="shared" si="14"/>
        <v>53241.889279007402</v>
      </c>
      <c r="J54" s="8">
        <f t="shared" si="15"/>
        <v>53241.889279007402</v>
      </c>
      <c r="K54" s="8">
        <f t="shared" si="13"/>
        <v>51023.477225715425</v>
      </c>
      <c r="L54" s="8">
        <v>44368.241065839502</v>
      </c>
      <c r="M54" s="8">
        <f t="shared" si="16"/>
        <v>44368.241065839502</v>
      </c>
      <c r="N54" s="9">
        <f t="shared" si="17"/>
        <v>44368.241065839502</v>
      </c>
      <c r="O54" s="9">
        <f t="shared" si="18"/>
        <v>44368.241065839502</v>
      </c>
      <c r="P54" s="8">
        <f t="shared" si="19"/>
        <v>44368.241065839502</v>
      </c>
      <c r="Q54" s="8">
        <f t="shared" si="20"/>
        <v>44368.241065839502</v>
      </c>
      <c r="R54" s="31">
        <f t="shared" si="21"/>
        <v>44368.241065839502</v>
      </c>
      <c r="S54" s="8">
        <f t="shared" si="22"/>
        <v>44368.241065839502</v>
      </c>
      <c r="T54" s="8">
        <f t="shared" si="23"/>
        <v>44368.241065839502</v>
      </c>
      <c r="U54" s="10" t="s">
        <v>14</v>
      </c>
      <c r="V54" s="10" t="s">
        <v>14</v>
      </c>
      <c r="W54" s="10" t="s">
        <v>14</v>
      </c>
      <c r="X54" s="10" t="s">
        <v>14</v>
      </c>
      <c r="Y54" s="10" t="s">
        <v>14</v>
      </c>
      <c r="Z54" s="10" t="s">
        <v>14</v>
      </c>
      <c r="AA54" s="10" t="s">
        <v>14</v>
      </c>
      <c r="AB54" s="10" t="s">
        <v>14</v>
      </c>
      <c r="AC54" s="10" t="s">
        <v>14</v>
      </c>
      <c r="AD54" s="32" t="s">
        <v>14</v>
      </c>
      <c r="AE54" s="32" t="s">
        <v>14</v>
      </c>
      <c r="AF54" s="10" t="s">
        <v>14</v>
      </c>
      <c r="AG54" s="10" t="s">
        <v>14</v>
      </c>
      <c r="AH54" s="8">
        <f t="shared" si="24"/>
        <v>37713.004905963578</v>
      </c>
      <c r="AI54" s="8">
        <f t="shared" si="25"/>
        <v>66552.361598759249</v>
      </c>
    </row>
    <row r="55" spans="1:35" s="1" customFormat="1" ht="38.1" customHeight="1" x14ac:dyDescent="0.25">
      <c r="A55" s="15" t="s">
        <v>82</v>
      </c>
      <c r="B55" s="16">
        <v>503</v>
      </c>
      <c r="C55" s="17" t="s">
        <v>143</v>
      </c>
      <c r="D55" s="8">
        <v>64023.94</v>
      </c>
      <c r="E55" s="8">
        <v>64023.94</v>
      </c>
      <c r="F55" s="8" t="s">
        <v>147</v>
      </c>
      <c r="G55" s="9" t="s">
        <v>144</v>
      </c>
      <c r="H55" s="8">
        <f t="shared" si="12"/>
        <v>54576.779946190072</v>
      </c>
      <c r="I55" s="8">
        <f t="shared" si="14"/>
        <v>81865.169919285108</v>
      </c>
      <c r="J55" s="8">
        <f t="shared" si="15"/>
        <v>81865.169919285108</v>
      </c>
      <c r="K55" s="8">
        <f t="shared" si="13"/>
        <v>78454.121172648229</v>
      </c>
      <c r="L55" s="8">
        <v>68220.97493273759</v>
      </c>
      <c r="M55" s="8">
        <f t="shared" si="16"/>
        <v>68220.97493273759</v>
      </c>
      <c r="N55" s="9">
        <f t="shared" si="17"/>
        <v>68220.97493273759</v>
      </c>
      <c r="O55" s="9">
        <f t="shared" si="18"/>
        <v>68220.97493273759</v>
      </c>
      <c r="P55" s="8">
        <f t="shared" si="19"/>
        <v>68220.97493273759</v>
      </c>
      <c r="Q55" s="8">
        <f t="shared" si="20"/>
        <v>68220.97493273759</v>
      </c>
      <c r="R55" s="31">
        <f t="shared" si="21"/>
        <v>68220.97493273759</v>
      </c>
      <c r="S55" s="8">
        <f t="shared" si="22"/>
        <v>68220.97493273759</v>
      </c>
      <c r="T55" s="8">
        <f t="shared" si="23"/>
        <v>68220.97493273759</v>
      </c>
      <c r="U55" s="10" t="s">
        <v>14</v>
      </c>
      <c r="V55" s="10" t="s">
        <v>14</v>
      </c>
      <c r="W55" s="10" t="s">
        <v>14</v>
      </c>
      <c r="X55" s="10" t="s">
        <v>14</v>
      </c>
      <c r="Y55" s="10" t="s">
        <v>14</v>
      </c>
      <c r="Z55" s="10" t="s">
        <v>14</v>
      </c>
      <c r="AA55" s="10" t="s">
        <v>14</v>
      </c>
      <c r="AB55" s="10" t="s">
        <v>14</v>
      </c>
      <c r="AC55" s="10" t="s">
        <v>14</v>
      </c>
      <c r="AD55" s="32" t="s">
        <v>14</v>
      </c>
      <c r="AE55" s="32" t="s">
        <v>14</v>
      </c>
      <c r="AF55" s="10" t="s">
        <v>14</v>
      </c>
      <c r="AG55" s="10" t="s">
        <v>14</v>
      </c>
      <c r="AH55" s="8">
        <f t="shared" si="24"/>
        <v>57987.828692826952</v>
      </c>
      <c r="AI55" s="8">
        <f t="shared" si="25"/>
        <v>102331.46239910639</v>
      </c>
    </row>
    <row r="56" spans="1:35" s="1" customFormat="1" ht="38.1" customHeight="1" x14ac:dyDescent="0.25">
      <c r="A56" s="15" t="s">
        <v>83</v>
      </c>
      <c r="B56" s="16">
        <v>515</v>
      </c>
      <c r="C56" s="17" t="s">
        <v>143</v>
      </c>
      <c r="D56" s="8">
        <v>156833.60000000001</v>
      </c>
      <c r="E56" s="8">
        <v>156833.60000000001</v>
      </c>
      <c r="F56" s="8" t="s">
        <v>147</v>
      </c>
      <c r="G56" s="9" t="s">
        <v>144</v>
      </c>
      <c r="H56" s="8">
        <f t="shared" si="12"/>
        <v>40395.441453816944</v>
      </c>
      <c r="I56" s="8">
        <f t="shared" si="14"/>
        <v>60593.162180725405</v>
      </c>
      <c r="J56" s="8">
        <f t="shared" si="15"/>
        <v>60593.162180725405</v>
      </c>
      <c r="K56" s="8">
        <f t="shared" si="13"/>
        <v>58068.447089861846</v>
      </c>
      <c r="L56" s="8">
        <v>50494.301817271175</v>
      </c>
      <c r="M56" s="8">
        <f t="shared" si="16"/>
        <v>50494.301817271175</v>
      </c>
      <c r="N56" s="9">
        <f t="shared" si="17"/>
        <v>50494.301817271175</v>
      </c>
      <c r="O56" s="9">
        <f t="shared" si="18"/>
        <v>50494.301817271175</v>
      </c>
      <c r="P56" s="8">
        <f t="shared" si="19"/>
        <v>50494.301817271175</v>
      </c>
      <c r="Q56" s="8">
        <f t="shared" si="20"/>
        <v>50494.301817271175</v>
      </c>
      <c r="R56" s="31">
        <f t="shared" si="21"/>
        <v>50494.301817271175</v>
      </c>
      <c r="S56" s="8">
        <f t="shared" si="22"/>
        <v>50494.301817271175</v>
      </c>
      <c r="T56" s="8">
        <f t="shared" si="23"/>
        <v>50494.301817271175</v>
      </c>
      <c r="U56" s="10" t="s">
        <v>14</v>
      </c>
      <c r="V56" s="10" t="s">
        <v>14</v>
      </c>
      <c r="W56" s="10" t="s">
        <v>14</v>
      </c>
      <c r="X56" s="10" t="s">
        <v>14</v>
      </c>
      <c r="Y56" s="10" t="s">
        <v>14</v>
      </c>
      <c r="Z56" s="10" t="s">
        <v>14</v>
      </c>
      <c r="AA56" s="10" t="s">
        <v>14</v>
      </c>
      <c r="AB56" s="10" t="s">
        <v>14</v>
      </c>
      <c r="AC56" s="10" t="s">
        <v>14</v>
      </c>
      <c r="AD56" s="32" t="s">
        <v>14</v>
      </c>
      <c r="AE56" s="32" t="s">
        <v>14</v>
      </c>
      <c r="AF56" s="10" t="s">
        <v>14</v>
      </c>
      <c r="AG56" s="10" t="s">
        <v>14</v>
      </c>
      <c r="AH56" s="8">
        <f t="shared" si="24"/>
        <v>42920.156544680496</v>
      </c>
      <c r="AI56" s="8">
        <f t="shared" si="25"/>
        <v>75741.452725906769</v>
      </c>
    </row>
    <row r="57" spans="1:35" s="1" customFormat="1" ht="38.1" customHeight="1" x14ac:dyDescent="0.25">
      <c r="A57" s="15" t="s">
        <v>84</v>
      </c>
      <c r="B57" s="16">
        <v>539</v>
      </c>
      <c r="C57" s="17" t="s">
        <v>143</v>
      </c>
      <c r="D57" s="8">
        <v>65377.753157894738</v>
      </c>
      <c r="E57" s="8">
        <v>65377.753157894738</v>
      </c>
      <c r="F57" s="8" t="s">
        <v>147</v>
      </c>
      <c r="G57" s="9" t="s">
        <v>144</v>
      </c>
      <c r="H57" s="8">
        <f t="shared" si="12"/>
        <v>36233.282351084483</v>
      </c>
      <c r="I57" s="8">
        <f t="shared" si="14"/>
        <v>54349.923526626728</v>
      </c>
      <c r="J57" s="8">
        <f t="shared" si="15"/>
        <v>54349.923526626728</v>
      </c>
      <c r="K57" s="8">
        <f t="shared" si="13"/>
        <v>52085.343379683945</v>
      </c>
      <c r="L57" s="8">
        <v>45291.602938855605</v>
      </c>
      <c r="M57" s="8">
        <f t="shared" si="16"/>
        <v>45291.602938855605</v>
      </c>
      <c r="N57" s="9">
        <f t="shared" si="17"/>
        <v>45291.602938855605</v>
      </c>
      <c r="O57" s="9">
        <f t="shared" si="18"/>
        <v>45291.602938855605</v>
      </c>
      <c r="P57" s="8">
        <f t="shared" si="19"/>
        <v>45291.602938855605</v>
      </c>
      <c r="Q57" s="8">
        <f t="shared" si="20"/>
        <v>45291.602938855605</v>
      </c>
      <c r="R57" s="31">
        <f t="shared" si="21"/>
        <v>45291.602938855605</v>
      </c>
      <c r="S57" s="8">
        <f t="shared" si="22"/>
        <v>45291.602938855605</v>
      </c>
      <c r="T57" s="8">
        <f t="shared" si="23"/>
        <v>45291.602938855605</v>
      </c>
      <c r="U57" s="10" t="s">
        <v>14</v>
      </c>
      <c r="V57" s="10" t="s">
        <v>14</v>
      </c>
      <c r="W57" s="10" t="s">
        <v>14</v>
      </c>
      <c r="X57" s="10" t="s">
        <v>14</v>
      </c>
      <c r="Y57" s="10" t="s">
        <v>14</v>
      </c>
      <c r="Z57" s="10" t="s">
        <v>14</v>
      </c>
      <c r="AA57" s="10" t="s">
        <v>14</v>
      </c>
      <c r="AB57" s="10" t="s">
        <v>14</v>
      </c>
      <c r="AC57" s="10" t="s">
        <v>14</v>
      </c>
      <c r="AD57" s="32" t="s">
        <v>14</v>
      </c>
      <c r="AE57" s="32" t="s">
        <v>14</v>
      </c>
      <c r="AF57" s="10" t="s">
        <v>14</v>
      </c>
      <c r="AG57" s="10" t="s">
        <v>14</v>
      </c>
      <c r="AH57" s="8">
        <f t="shared" si="24"/>
        <v>38497.862498027265</v>
      </c>
      <c r="AI57" s="8">
        <f t="shared" si="25"/>
        <v>67937.404408283415</v>
      </c>
    </row>
    <row r="58" spans="1:35" s="1" customFormat="1" ht="38.1" customHeight="1" x14ac:dyDescent="0.25">
      <c r="A58" s="15" t="s">
        <v>85</v>
      </c>
      <c r="B58" s="16">
        <v>540</v>
      </c>
      <c r="C58" s="17" t="s">
        <v>143</v>
      </c>
      <c r="D58" s="8">
        <v>12461.09</v>
      </c>
      <c r="E58" s="8">
        <v>12461.09</v>
      </c>
      <c r="F58" s="8" t="s">
        <v>147</v>
      </c>
      <c r="G58" s="9" t="s">
        <v>144</v>
      </c>
      <c r="H58" s="8">
        <f t="shared" si="12"/>
        <v>26967.791231398078</v>
      </c>
      <c r="I58" s="8">
        <f t="shared" si="14"/>
        <v>40451.686847097109</v>
      </c>
      <c r="J58" s="8">
        <f t="shared" si="15"/>
        <v>40451.686847097109</v>
      </c>
      <c r="K58" s="8">
        <f t="shared" si="13"/>
        <v>38766.199895134727</v>
      </c>
      <c r="L58" s="8">
        <v>33709.739039247594</v>
      </c>
      <c r="M58" s="8">
        <f t="shared" si="16"/>
        <v>33709.739039247594</v>
      </c>
      <c r="N58" s="9">
        <f t="shared" si="17"/>
        <v>33709.739039247594</v>
      </c>
      <c r="O58" s="9">
        <f t="shared" si="18"/>
        <v>33709.739039247594</v>
      </c>
      <c r="P58" s="8">
        <f t="shared" si="19"/>
        <v>33709.739039247594</v>
      </c>
      <c r="Q58" s="8">
        <f t="shared" si="20"/>
        <v>33709.739039247594</v>
      </c>
      <c r="R58" s="31">
        <f t="shared" si="21"/>
        <v>33709.739039247594</v>
      </c>
      <c r="S58" s="8">
        <f t="shared" si="22"/>
        <v>33709.739039247594</v>
      </c>
      <c r="T58" s="8">
        <f t="shared" si="23"/>
        <v>33709.739039247594</v>
      </c>
      <c r="U58" s="10" t="s">
        <v>14</v>
      </c>
      <c r="V58" s="10" t="s">
        <v>14</v>
      </c>
      <c r="W58" s="10" t="s">
        <v>14</v>
      </c>
      <c r="X58" s="10" t="s">
        <v>14</v>
      </c>
      <c r="Y58" s="10" t="s">
        <v>14</v>
      </c>
      <c r="Z58" s="10" t="s">
        <v>14</v>
      </c>
      <c r="AA58" s="10" t="s">
        <v>14</v>
      </c>
      <c r="AB58" s="10" t="s">
        <v>14</v>
      </c>
      <c r="AC58" s="10" t="s">
        <v>14</v>
      </c>
      <c r="AD58" s="32" t="s">
        <v>14</v>
      </c>
      <c r="AE58" s="32" t="s">
        <v>14</v>
      </c>
      <c r="AF58" s="10" t="s">
        <v>14</v>
      </c>
      <c r="AG58" s="10" t="s">
        <v>14</v>
      </c>
      <c r="AH58" s="8">
        <f t="shared" si="24"/>
        <v>28653.278183360453</v>
      </c>
      <c r="AI58" s="8">
        <f t="shared" si="25"/>
        <v>50564.60855887139</v>
      </c>
    </row>
    <row r="59" spans="1:35" s="1" customFormat="1" ht="38.1" customHeight="1" x14ac:dyDescent="0.25">
      <c r="A59" s="15" t="s">
        <v>86</v>
      </c>
      <c r="B59" s="16">
        <v>548</v>
      </c>
      <c r="C59" s="17" t="s">
        <v>143</v>
      </c>
      <c r="D59" s="8">
        <v>86457.136666666673</v>
      </c>
      <c r="E59" s="8">
        <v>86457.136666666673</v>
      </c>
      <c r="F59" s="8" t="s">
        <v>147</v>
      </c>
      <c r="G59" s="9" t="s">
        <v>144</v>
      </c>
      <c r="H59" s="8">
        <f t="shared" si="12"/>
        <v>30110.03386931682</v>
      </c>
      <c r="I59" s="8">
        <f t="shared" si="14"/>
        <v>45165.050803975224</v>
      </c>
      <c r="J59" s="8">
        <f t="shared" si="15"/>
        <v>45165.050803975224</v>
      </c>
      <c r="K59" s="8">
        <f t="shared" si="13"/>
        <v>43283.173687142924</v>
      </c>
      <c r="L59" s="8">
        <v>37637.542336646024</v>
      </c>
      <c r="M59" s="8">
        <f t="shared" si="16"/>
        <v>37637.542336646024</v>
      </c>
      <c r="N59" s="9">
        <f t="shared" si="17"/>
        <v>37637.542336646024</v>
      </c>
      <c r="O59" s="9">
        <f t="shared" si="18"/>
        <v>37637.542336646024</v>
      </c>
      <c r="P59" s="8">
        <f t="shared" si="19"/>
        <v>37637.542336646024</v>
      </c>
      <c r="Q59" s="8">
        <f t="shared" si="20"/>
        <v>37637.542336646024</v>
      </c>
      <c r="R59" s="31">
        <f t="shared" si="21"/>
        <v>37637.542336646024</v>
      </c>
      <c r="S59" s="8">
        <f t="shared" si="22"/>
        <v>37637.542336646024</v>
      </c>
      <c r="T59" s="8">
        <f t="shared" si="23"/>
        <v>37637.542336646024</v>
      </c>
      <c r="U59" s="10" t="s">
        <v>14</v>
      </c>
      <c r="V59" s="10" t="s">
        <v>14</v>
      </c>
      <c r="W59" s="10" t="s">
        <v>14</v>
      </c>
      <c r="X59" s="10" t="s">
        <v>14</v>
      </c>
      <c r="Y59" s="10" t="s">
        <v>14</v>
      </c>
      <c r="Z59" s="10" t="s">
        <v>14</v>
      </c>
      <c r="AA59" s="10" t="s">
        <v>14</v>
      </c>
      <c r="AB59" s="10" t="s">
        <v>14</v>
      </c>
      <c r="AC59" s="10" t="s">
        <v>14</v>
      </c>
      <c r="AD59" s="32" t="s">
        <v>14</v>
      </c>
      <c r="AE59" s="32" t="s">
        <v>14</v>
      </c>
      <c r="AF59" s="10" t="s">
        <v>14</v>
      </c>
      <c r="AG59" s="10" t="s">
        <v>14</v>
      </c>
      <c r="AH59" s="8">
        <f t="shared" si="24"/>
        <v>31991.91098614912</v>
      </c>
      <c r="AI59" s="8">
        <f t="shared" si="25"/>
        <v>56456.313504969032</v>
      </c>
    </row>
    <row r="60" spans="1:35" s="1" customFormat="1" ht="38.1" customHeight="1" x14ac:dyDescent="0.25">
      <c r="A60" s="15" t="s">
        <v>87</v>
      </c>
      <c r="B60" s="16">
        <v>551</v>
      </c>
      <c r="C60" s="17" t="s">
        <v>143</v>
      </c>
      <c r="D60" s="8">
        <v>62179.49</v>
      </c>
      <c r="E60" s="8">
        <v>62179.49</v>
      </c>
      <c r="F60" s="8" t="s">
        <v>147</v>
      </c>
      <c r="G60" s="9" t="s">
        <v>144</v>
      </c>
      <c r="H60" s="8">
        <f t="shared" si="12"/>
        <v>43995.146623747722</v>
      </c>
      <c r="I60" s="8">
        <f t="shared" si="14"/>
        <v>65992.719935621571</v>
      </c>
      <c r="J60" s="8">
        <f t="shared" si="15"/>
        <v>65992.719935621571</v>
      </c>
      <c r="K60" s="8">
        <f t="shared" si="13"/>
        <v>63243.023271637343</v>
      </c>
      <c r="L60" s="8">
        <v>54993.93327968465</v>
      </c>
      <c r="M60" s="8">
        <f t="shared" si="16"/>
        <v>54993.93327968465</v>
      </c>
      <c r="N60" s="9">
        <f t="shared" si="17"/>
        <v>54993.93327968465</v>
      </c>
      <c r="O60" s="9">
        <f t="shared" si="18"/>
        <v>54993.93327968465</v>
      </c>
      <c r="P60" s="8">
        <f t="shared" si="19"/>
        <v>54993.93327968465</v>
      </c>
      <c r="Q60" s="8">
        <f t="shared" si="20"/>
        <v>54993.93327968465</v>
      </c>
      <c r="R60" s="31">
        <f t="shared" si="21"/>
        <v>54993.93327968465</v>
      </c>
      <c r="S60" s="8">
        <f t="shared" si="22"/>
        <v>54993.93327968465</v>
      </c>
      <c r="T60" s="8">
        <f t="shared" si="23"/>
        <v>54993.93327968465</v>
      </c>
      <c r="U60" s="10" t="s">
        <v>14</v>
      </c>
      <c r="V60" s="10" t="s">
        <v>14</v>
      </c>
      <c r="W60" s="10" t="s">
        <v>14</v>
      </c>
      <c r="X60" s="10" t="s">
        <v>14</v>
      </c>
      <c r="Y60" s="10" t="s">
        <v>14</v>
      </c>
      <c r="Z60" s="10" t="s">
        <v>14</v>
      </c>
      <c r="AA60" s="10" t="s">
        <v>14</v>
      </c>
      <c r="AB60" s="10" t="s">
        <v>14</v>
      </c>
      <c r="AC60" s="10" t="s">
        <v>14</v>
      </c>
      <c r="AD60" s="32" t="s">
        <v>14</v>
      </c>
      <c r="AE60" s="32" t="s">
        <v>14</v>
      </c>
      <c r="AF60" s="10" t="s">
        <v>14</v>
      </c>
      <c r="AG60" s="10" t="s">
        <v>14</v>
      </c>
      <c r="AH60" s="8">
        <f t="shared" si="24"/>
        <v>46744.84328773195</v>
      </c>
      <c r="AI60" s="8">
        <f t="shared" si="25"/>
        <v>82490.899919526972</v>
      </c>
    </row>
    <row r="61" spans="1:35" s="1" customFormat="1" ht="38.1" customHeight="1" x14ac:dyDescent="0.25">
      <c r="A61" s="15" t="s">
        <v>88</v>
      </c>
      <c r="B61" s="16">
        <v>557</v>
      </c>
      <c r="C61" s="17" t="s">
        <v>143</v>
      </c>
      <c r="D61" s="8">
        <v>89324.193333333344</v>
      </c>
      <c r="E61" s="8">
        <v>89324.193333333344</v>
      </c>
      <c r="F61" s="8" t="s">
        <v>147</v>
      </c>
      <c r="G61" s="9" t="s">
        <v>144</v>
      </c>
      <c r="H61" s="8">
        <f t="shared" si="12"/>
        <v>30507.501315163339</v>
      </c>
      <c r="I61" s="8">
        <f t="shared" si="14"/>
        <v>45761.251972745005</v>
      </c>
      <c r="J61" s="8">
        <f t="shared" si="15"/>
        <v>45761.251972745005</v>
      </c>
      <c r="K61" s="8">
        <f t="shared" si="13"/>
        <v>43854.533140547297</v>
      </c>
      <c r="L61" s="8">
        <v>38134.376643954172</v>
      </c>
      <c r="M61" s="8">
        <f t="shared" si="16"/>
        <v>38134.376643954172</v>
      </c>
      <c r="N61" s="9">
        <f t="shared" si="17"/>
        <v>38134.376643954172</v>
      </c>
      <c r="O61" s="9">
        <f t="shared" si="18"/>
        <v>38134.376643954172</v>
      </c>
      <c r="P61" s="8">
        <f t="shared" si="19"/>
        <v>38134.376643954172</v>
      </c>
      <c r="Q61" s="8">
        <f t="shared" si="20"/>
        <v>38134.376643954172</v>
      </c>
      <c r="R61" s="31">
        <f t="shared" si="21"/>
        <v>38134.376643954172</v>
      </c>
      <c r="S61" s="8">
        <f t="shared" si="22"/>
        <v>38134.376643954172</v>
      </c>
      <c r="T61" s="8">
        <f t="shared" si="23"/>
        <v>38134.376643954172</v>
      </c>
      <c r="U61" s="10" t="s">
        <v>14</v>
      </c>
      <c r="V61" s="10" t="s">
        <v>14</v>
      </c>
      <c r="W61" s="10" t="s">
        <v>14</v>
      </c>
      <c r="X61" s="10" t="s">
        <v>14</v>
      </c>
      <c r="Y61" s="10" t="s">
        <v>14</v>
      </c>
      <c r="Z61" s="10" t="s">
        <v>14</v>
      </c>
      <c r="AA61" s="10" t="s">
        <v>14</v>
      </c>
      <c r="AB61" s="10" t="s">
        <v>14</v>
      </c>
      <c r="AC61" s="10" t="s">
        <v>14</v>
      </c>
      <c r="AD61" s="32" t="s">
        <v>14</v>
      </c>
      <c r="AE61" s="32" t="s">
        <v>14</v>
      </c>
      <c r="AF61" s="10" t="s">
        <v>14</v>
      </c>
      <c r="AG61" s="10" t="s">
        <v>14</v>
      </c>
      <c r="AH61" s="8">
        <f t="shared" si="24"/>
        <v>32414.220147361044</v>
      </c>
      <c r="AI61" s="8">
        <f t="shared" si="25"/>
        <v>57201.564965931262</v>
      </c>
    </row>
    <row r="62" spans="1:35" s="1" customFormat="1" ht="38.1" customHeight="1" x14ac:dyDescent="0.25">
      <c r="A62" s="15" t="s">
        <v>89</v>
      </c>
      <c r="B62" s="16">
        <v>559</v>
      </c>
      <c r="C62" s="17" t="s">
        <v>143</v>
      </c>
      <c r="D62" s="8">
        <v>45668.159999999996</v>
      </c>
      <c r="E62" s="8">
        <v>45668.159999999996</v>
      </c>
      <c r="F62" s="8" t="s">
        <v>147</v>
      </c>
      <c r="G62" s="9" t="s">
        <v>144</v>
      </c>
      <c r="H62" s="8">
        <f t="shared" si="12"/>
        <v>29795.059666947869</v>
      </c>
      <c r="I62" s="8">
        <f t="shared" si="14"/>
        <v>44692.589500421804</v>
      </c>
      <c r="J62" s="8">
        <f t="shared" si="15"/>
        <v>44692.589500421804</v>
      </c>
      <c r="K62" s="8">
        <f t="shared" si="13"/>
        <v>42830.398271237558</v>
      </c>
      <c r="L62" s="8">
        <v>37243.824583684836</v>
      </c>
      <c r="M62" s="8">
        <f t="shared" si="16"/>
        <v>37243.824583684836</v>
      </c>
      <c r="N62" s="9">
        <f t="shared" si="17"/>
        <v>37243.824583684836</v>
      </c>
      <c r="O62" s="9">
        <f t="shared" si="18"/>
        <v>37243.824583684836</v>
      </c>
      <c r="P62" s="8">
        <f t="shared" si="19"/>
        <v>37243.824583684836</v>
      </c>
      <c r="Q62" s="8">
        <f t="shared" si="20"/>
        <v>37243.824583684836</v>
      </c>
      <c r="R62" s="31">
        <f t="shared" si="21"/>
        <v>37243.824583684836</v>
      </c>
      <c r="S62" s="8">
        <f t="shared" si="22"/>
        <v>37243.824583684836</v>
      </c>
      <c r="T62" s="8">
        <f t="shared" si="23"/>
        <v>37243.824583684836</v>
      </c>
      <c r="U62" s="10" t="s">
        <v>14</v>
      </c>
      <c r="V62" s="10" t="s">
        <v>14</v>
      </c>
      <c r="W62" s="10" t="s">
        <v>14</v>
      </c>
      <c r="X62" s="10" t="s">
        <v>14</v>
      </c>
      <c r="Y62" s="10" t="s">
        <v>14</v>
      </c>
      <c r="Z62" s="10" t="s">
        <v>14</v>
      </c>
      <c r="AA62" s="10" t="s">
        <v>14</v>
      </c>
      <c r="AB62" s="10" t="s">
        <v>14</v>
      </c>
      <c r="AC62" s="10" t="s">
        <v>14</v>
      </c>
      <c r="AD62" s="32" t="s">
        <v>14</v>
      </c>
      <c r="AE62" s="32" t="s">
        <v>14</v>
      </c>
      <c r="AF62" s="10" t="s">
        <v>14</v>
      </c>
      <c r="AG62" s="10" t="s">
        <v>14</v>
      </c>
      <c r="AH62" s="8">
        <f t="shared" si="24"/>
        <v>31657.250896132111</v>
      </c>
      <c r="AI62" s="8">
        <f t="shared" si="25"/>
        <v>55865.736875527255</v>
      </c>
    </row>
    <row r="63" spans="1:35" s="1" customFormat="1" ht="38.1" customHeight="1" x14ac:dyDescent="0.25">
      <c r="A63" s="15" t="s">
        <v>89</v>
      </c>
      <c r="B63" s="16">
        <v>560</v>
      </c>
      <c r="C63" s="17" t="s">
        <v>143</v>
      </c>
      <c r="D63" s="8">
        <v>54832.834999999999</v>
      </c>
      <c r="E63" s="8">
        <v>54832.834999999999</v>
      </c>
      <c r="F63" s="8" t="s">
        <v>147</v>
      </c>
      <c r="G63" s="9" t="s">
        <v>144</v>
      </c>
      <c r="H63" s="8">
        <f t="shared" si="12"/>
        <v>26634.068564602414</v>
      </c>
      <c r="I63" s="8">
        <f t="shared" si="14"/>
        <v>39951.102846903617</v>
      </c>
      <c r="J63" s="8">
        <f t="shared" si="15"/>
        <v>39951.102846903617</v>
      </c>
      <c r="K63" s="8">
        <f t="shared" si="13"/>
        <v>38286.473561615967</v>
      </c>
      <c r="L63" s="8">
        <v>33292.585705753016</v>
      </c>
      <c r="M63" s="8">
        <f t="shared" si="16"/>
        <v>33292.585705753016</v>
      </c>
      <c r="N63" s="9">
        <f t="shared" si="17"/>
        <v>33292.585705753016</v>
      </c>
      <c r="O63" s="9">
        <f t="shared" si="18"/>
        <v>33292.585705753016</v>
      </c>
      <c r="P63" s="8">
        <f t="shared" si="19"/>
        <v>33292.585705753016</v>
      </c>
      <c r="Q63" s="8">
        <f t="shared" si="20"/>
        <v>33292.585705753016</v>
      </c>
      <c r="R63" s="31">
        <f t="shared" si="21"/>
        <v>33292.585705753016</v>
      </c>
      <c r="S63" s="8">
        <f t="shared" si="22"/>
        <v>33292.585705753016</v>
      </c>
      <c r="T63" s="8">
        <f t="shared" si="23"/>
        <v>33292.585705753016</v>
      </c>
      <c r="U63" s="10" t="s">
        <v>14</v>
      </c>
      <c r="V63" s="10" t="s">
        <v>14</v>
      </c>
      <c r="W63" s="10" t="s">
        <v>14</v>
      </c>
      <c r="X63" s="10" t="s">
        <v>14</v>
      </c>
      <c r="Y63" s="10" t="s">
        <v>14</v>
      </c>
      <c r="Z63" s="10" t="s">
        <v>14</v>
      </c>
      <c r="AA63" s="10" t="s">
        <v>14</v>
      </c>
      <c r="AB63" s="10" t="s">
        <v>14</v>
      </c>
      <c r="AC63" s="10" t="s">
        <v>14</v>
      </c>
      <c r="AD63" s="32" t="s">
        <v>14</v>
      </c>
      <c r="AE63" s="32" t="s">
        <v>14</v>
      </c>
      <c r="AF63" s="10" t="s">
        <v>14</v>
      </c>
      <c r="AG63" s="10" t="s">
        <v>14</v>
      </c>
      <c r="AH63" s="8">
        <f t="shared" si="24"/>
        <v>28298.697849890061</v>
      </c>
      <c r="AI63" s="8">
        <f t="shared" si="25"/>
        <v>49938.878558629527</v>
      </c>
    </row>
    <row r="64" spans="1:35" s="1" customFormat="1" ht="38.1" customHeight="1" x14ac:dyDescent="0.25">
      <c r="A64" s="15" t="s">
        <v>90</v>
      </c>
      <c r="B64" s="16">
        <v>564</v>
      </c>
      <c r="C64" s="17" t="s">
        <v>143</v>
      </c>
      <c r="D64" s="8">
        <v>68992.493333333332</v>
      </c>
      <c r="E64" s="8">
        <v>68992.493333333332</v>
      </c>
      <c r="F64" s="8" t="s">
        <v>147</v>
      </c>
      <c r="G64" s="9" t="s">
        <v>144</v>
      </c>
      <c r="H64" s="8">
        <f t="shared" si="12"/>
        <v>29551.329629400479</v>
      </c>
      <c r="I64" s="8">
        <f t="shared" si="14"/>
        <v>44326.994444100717</v>
      </c>
      <c r="J64" s="8">
        <f t="shared" si="15"/>
        <v>44326.994444100717</v>
      </c>
      <c r="K64" s="8">
        <f t="shared" si="13"/>
        <v>42480.036342263185</v>
      </c>
      <c r="L64" s="8">
        <v>36939.162036750597</v>
      </c>
      <c r="M64" s="8">
        <f t="shared" si="16"/>
        <v>36939.162036750597</v>
      </c>
      <c r="N64" s="9">
        <f t="shared" si="17"/>
        <v>36939.162036750597</v>
      </c>
      <c r="O64" s="9">
        <f t="shared" si="18"/>
        <v>36939.162036750597</v>
      </c>
      <c r="P64" s="8">
        <f t="shared" si="19"/>
        <v>36939.162036750597</v>
      </c>
      <c r="Q64" s="8">
        <f t="shared" si="20"/>
        <v>36939.162036750597</v>
      </c>
      <c r="R64" s="31">
        <f t="shared" si="21"/>
        <v>36939.162036750597</v>
      </c>
      <c r="S64" s="8">
        <f t="shared" si="22"/>
        <v>36939.162036750597</v>
      </c>
      <c r="T64" s="8">
        <f t="shared" si="23"/>
        <v>36939.162036750597</v>
      </c>
      <c r="U64" s="10" t="s">
        <v>14</v>
      </c>
      <c r="V64" s="10" t="s">
        <v>14</v>
      </c>
      <c r="W64" s="10" t="s">
        <v>14</v>
      </c>
      <c r="X64" s="10" t="s">
        <v>14</v>
      </c>
      <c r="Y64" s="10" t="s">
        <v>14</v>
      </c>
      <c r="Z64" s="10" t="s">
        <v>14</v>
      </c>
      <c r="AA64" s="10" t="s">
        <v>14</v>
      </c>
      <c r="AB64" s="10" t="s">
        <v>14</v>
      </c>
      <c r="AC64" s="10" t="s">
        <v>14</v>
      </c>
      <c r="AD64" s="32" t="s">
        <v>14</v>
      </c>
      <c r="AE64" s="32" t="s">
        <v>14</v>
      </c>
      <c r="AF64" s="10" t="s">
        <v>14</v>
      </c>
      <c r="AG64" s="10" t="s">
        <v>14</v>
      </c>
      <c r="AH64" s="8">
        <f t="shared" si="24"/>
        <v>31398.287731238008</v>
      </c>
      <c r="AI64" s="8">
        <f t="shared" si="25"/>
        <v>55408.743055125895</v>
      </c>
    </row>
    <row r="65" spans="1:35" s="1" customFormat="1" ht="38.1" customHeight="1" x14ac:dyDescent="0.25">
      <c r="A65" s="15" t="s">
        <v>91</v>
      </c>
      <c r="B65" s="16">
        <v>565</v>
      </c>
      <c r="C65" s="17" t="s">
        <v>143</v>
      </c>
      <c r="D65" s="8">
        <v>97854.52</v>
      </c>
      <c r="E65" s="8">
        <v>97854.52</v>
      </c>
      <c r="F65" s="8" t="s">
        <v>147</v>
      </c>
      <c r="G65" s="9" t="s">
        <v>144</v>
      </c>
      <c r="H65" s="8">
        <f t="shared" si="12"/>
        <v>27324.012055505809</v>
      </c>
      <c r="I65" s="8">
        <f t="shared" si="14"/>
        <v>40986.018083258707</v>
      </c>
      <c r="J65" s="8">
        <f t="shared" si="15"/>
        <v>40986.018083258707</v>
      </c>
      <c r="K65" s="8">
        <f t="shared" si="13"/>
        <v>39278.267329789596</v>
      </c>
      <c r="L65" s="8">
        <v>34155.015069382258</v>
      </c>
      <c r="M65" s="8">
        <f t="shared" si="16"/>
        <v>34155.015069382258</v>
      </c>
      <c r="N65" s="9">
        <f t="shared" si="17"/>
        <v>34155.015069382258</v>
      </c>
      <c r="O65" s="9">
        <f t="shared" si="18"/>
        <v>34155.015069382258</v>
      </c>
      <c r="P65" s="8">
        <f t="shared" si="19"/>
        <v>34155.015069382258</v>
      </c>
      <c r="Q65" s="8">
        <f t="shared" si="20"/>
        <v>34155.015069382258</v>
      </c>
      <c r="R65" s="31">
        <f t="shared" si="21"/>
        <v>34155.015069382258</v>
      </c>
      <c r="S65" s="8">
        <f t="shared" si="22"/>
        <v>34155.015069382258</v>
      </c>
      <c r="T65" s="8">
        <f t="shared" si="23"/>
        <v>34155.015069382258</v>
      </c>
      <c r="U65" s="10" t="s">
        <v>14</v>
      </c>
      <c r="V65" s="10" t="s">
        <v>14</v>
      </c>
      <c r="W65" s="10" t="s">
        <v>14</v>
      </c>
      <c r="X65" s="10" t="s">
        <v>14</v>
      </c>
      <c r="Y65" s="10" t="s">
        <v>14</v>
      </c>
      <c r="Z65" s="10" t="s">
        <v>14</v>
      </c>
      <c r="AA65" s="10" t="s">
        <v>14</v>
      </c>
      <c r="AB65" s="10" t="s">
        <v>14</v>
      </c>
      <c r="AC65" s="10" t="s">
        <v>14</v>
      </c>
      <c r="AD65" s="32" t="s">
        <v>14</v>
      </c>
      <c r="AE65" s="32" t="s">
        <v>14</v>
      </c>
      <c r="AF65" s="10" t="s">
        <v>14</v>
      </c>
      <c r="AG65" s="10" t="s">
        <v>14</v>
      </c>
      <c r="AH65" s="8">
        <f t="shared" si="24"/>
        <v>29031.76280897492</v>
      </c>
      <c r="AI65" s="8">
        <f t="shared" si="25"/>
        <v>51232.522604073383</v>
      </c>
    </row>
    <row r="66" spans="1:35" s="1" customFormat="1" ht="38.1" customHeight="1" x14ac:dyDescent="0.25">
      <c r="A66" s="15" t="s">
        <v>92</v>
      </c>
      <c r="B66" s="16">
        <v>570</v>
      </c>
      <c r="C66" s="17" t="s">
        <v>143</v>
      </c>
      <c r="D66" s="8">
        <v>106832.67294117647</v>
      </c>
      <c r="E66" s="8">
        <v>106832.67294117647</v>
      </c>
      <c r="F66" s="8" t="s">
        <v>147</v>
      </c>
      <c r="G66" s="9" t="s">
        <v>144</v>
      </c>
      <c r="H66" s="8">
        <f t="shared" si="12"/>
        <v>45307.539133618317</v>
      </c>
      <c r="I66" s="8">
        <f t="shared" si="14"/>
        <v>67961.308700427471</v>
      </c>
      <c r="J66" s="8">
        <f t="shared" si="15"/>
        <v>67961.308700427471</v>
      </c>
      <c r="K66" s="8">
        <f t="shared" si="13"/>
        <v>65129.587504576317</v>
      </c>
      <c r="L66" s="8">
        <v>56634.42391702289</v>
      </c>
      <c r="M66" s="8">
        <f t="shared" si="16"/>
        <v>56634.42391702289</v>
      </c>
      <c r="N66" s="9">
        <f t="shared" si="17"/>
        <v>56634.42391702289</v>
      </c>
      <c r="O66" s="9">
        <f t="shared" si="18"/>
        <v>56634.42391702289</v>
      </c>
      <c r="P66" s="8">
        <f t="shared" si="19"/>
        <v>56634.42391702289</v>
      </c>
      <c r="Q66" s="8">
        <f t="shared" si="20"/>
        <v>56634.42391702289</v>
      </c>
      <c r="R66" s="31">
        <f t="shared" si="21"/>
        <v>56634.42391702289</v>
      </c>
      <c r="S66" s="8">
        <f t="shared" si="22"/>
        <v>56634.42391702289</v>
      </c>
      <c r="T66" s="8">
        <f t="shared" si="23"/>
        <v>56634.42391702289</v>
      </c>
      <c r="U66" s="10" t="s">
        <v>14</v>
      </c>
      <c r="V66" s="10" t="s">
        <v>14</v>
      </c>
      <c r="W66" s="10" t="s">
        <v>14</v>
      </c>
      <c r="X66" s="10" t="s">
        <v>14</v>
      </c>
      <c r="Y66" s="10" t="s">
        <v>14</v>
      </c>
      <c r="Z66" s="10" t="s">
        <v>14</v>
      </c>
      <c r="AA66" s="10" t="s">
        <v>14</v>
      </c>
      <c r="AB66" s="10" t="s">
        <v>14</v>
      </c>
      <c r="AC66" s="10" t="s">
        <v>14</v>
      </c>
      <c r="AD66" s="32" t="s">
        <v>14</v>
      </c>
      <c r="AE66" s="32" t="s">
        <v>14</v>
      </c>
      <c r="AF66" s="10" t="s">
        <v>14</v>
      </c>
      <c r="AG66" s="10" t="s">
        <v>14</v>
      </c>
      <c r="AH66" s="8">
        <f t="shared" si="24"/>
        <v>48139.260329469456</v>
      </c>
      <c r="AI66" s="8">
        <f t="shared" si="25"/>
        <v>84951.635875534339</v>
      </c>
    </row>
    <row r="67" spans="1:35" s="1" customFormat="1" ht="38.1" customHeight="1" x14ac:dyDescent="0.25">
      <c r="A67" s="15" t="s">
        <v>93</v>
      </c>
      <c r="B67" s="16">
        <v>571</v>
      </c>
      <c r="C67" s="17" t="s">
        <v>143</v>
      </c>
      <c r="D67" s="8">
        <v>75105.67</v>
      </c>
      <c r="E67" s="8">
        <v>75105.67</v>
      </c>
      <c r="F67" s="8" t="s">
        <v>147</v>
      </c>
      <c r="G67" s="9" t="s">
        <v>144</v>
      </c>
      <c r="H67" s="8">
        <f t="shared" si="12"/>
        <v>33428.512072846752</v>
      </c>
      <c r="I67" s="8">
        <f t="shared" si="14"/>
        <v>50142.768109270117</v>
      </c>
      <c r="J67" s="8">
        <f t="shared" si="15"/>
        <v>50142.768109270117</v>
      </c>
      <c r="K67" s="8">
        <f t="shared" si="13"/>
        <v>48053.486104717194</v>
      </c>
      <c r="L67" s="8">
        <v>41785.640091058434</v>
      </c>
      <c r="M67" s="8">
        <f t="shared" si="16"/>
        <v>41785.640091058434</v>
      </c>
      <c r="N67" s="9">
        <f t="shared" si="17"/>
        <v>41785.640091058434</v>
      </c>
      <c r="O67" s="9">
        <f t="shared" si="18"/>
        <v>41785.640091058434</v>
      </c>
      <c r="P67" s="8">
        <f t="shared" si="19"/>
        <v>41785.640091058434</v>
      </c>
      <c r="Q67" s="8">
        <f t="shared" si="20"/>
        <v>41785.640091058434</v>
      </c>
      <c r="R67" s="31">
        <f t="shared" si="21"/>
        <v>41785.640091058434</v>
      </c>
      <c r="S67" s="8">
        <f t="shared" si="22"/>
        <v>41785.640091058434</v>
      </c>
      <c r="T67" s="8">
        <f t="shared" si="23"/>
        <v>41785.640091058434</v>
      </c>
      <c r="U67" s="10" t="s">
        <v>14</v>
      </c>
      <c r="V67" s="10" t="s">
        <v>14</v>
      </c>
      <c r="W67" s="10" t="s">
        <v>14</v>
      </c>
      <c r="X67" s="10" t="s">
        <v>14</v>
      </c>
      <c r="Y67" s="10" t="s">
        <v>14</v>
      </c>
      <c r="Z67" s="10" t="s">
        <v>14</v>
      </c>
      <c r="AA67" s="10" t="s">
        <v>14</v>
      </c>
      <c r="AB67" s="10" t="s">
        <v>14</v>
      </c>
      <c r="AC67" s="10" t="s">
        <v>14</v>
      </c>
      <c r="AD67" s="32" t="s">
        <v>14</v>
      </c>
      <c r="AE67" s="32" t="s">
        <v>14</v>
      </c>
      <c r="AF67" s="10" t="s">
        <v>14</v>
      </c>
      <c r="AG67" s="10" t="s">
        <v>14</v>
      </c>
      <c r="AH67" s="8">
        <f t="shared" si="24"/>
        <v>35517.794077399667</v>
      </c>
      <c r="AI67" s="8">
        <f t="shared" si="25"/>
        <v>62678.460136587652</v>
      </c>
    </row>
    <row r="68" spans="1:35" s="1" customFormat="1" ht="38.1" customHeight="1" x14ac:dyDescent="0.25">
      <c r="A68" s="15" t="s">
        <v>94</v>
      </c>
      <c r="B68" s="16">
        <v>573</v>
      </c>
      <c r="C68" s="17" t="s">
        <v>143</v>
      </c>
      <c r="D68" s="8">
        <v>113681.774</v>
      </c>
      <c r="E68" s="8">
        <v>113681.774</v>
      </c>
      <c r="F68" s="8" t="s">
        <v>147</v>
      </c>
      <c r="G68" s="9" t="s">
        <v>144</v>
      </c>
      <c r="H68" s="8">
        <f t="shared" si="12"/>
        <v>56279.140516136496</v>
      </c>
      <c r="I68" s="8">
        <f t="shared" si="14"/>
        <v>84418.710774204737</v>
      </c>
      <c r="J68" s="8">
        <f t="shared" si="15"/>
        <v>84418.710774204737</v>
      </c>
      <c r="K68" s="8">
        <f t="shared" si="13"/>
        <v>80901.264491946204</v>
      </c>
      <c r="L68" s="8">
        <v>70348.925645170617</v>
      </c>
      <c r="M68" s="8">
        <f t="shared" si="16"/>
        <v>70348.925645170617</v>
      </c>
      <c r="N68" s="9">
        <f t="shared" si="17"/>
        <v>70348.925645170617</v>
      </c>
      <c r="O68" s="9">
        <f t="shared" si="18"/>
        <v>70348.925645170617</v>
      </c>
      <c r="P68" s="8">
        <f t="shared" si="19"/>
        <v>70348.925645170617</v>
      </c>
      <c r="Q68" s="8">
        <f t="shared" si="20"/>
        <v>70348.925645170617</v>
      </c>
      <c r="R68" s="31">
        <f t="shared" si="21"/>
        <v>70348.925645170617</v>
      </c>
      <c r="S68" s="8">
        <f t="shared" si="22"/>
        <v>70348.925645170617</v>
      </c>
      <c r="T68" s="8">
        <f t="shared" si="23"/>
        <v>70348.925645170617</v>
      </c>
      <c r="U68" s="10" t="s">
        <v>14</v>
      </c>
      <c r="V68" s="10" t="s">
        <v>14</v>
      </c>
      <c r="W68" s="10" t="s">
        <v>14</v>
      </c>
      <c r="X68" s="10" t="s">
        <v>14</v>
      </c>
      <c r="Y68" s="10" t="s">
        <v>14</v>
      </c>
      <c r="Z68" s="10" t="s">
        <v>14</v>
      </c>
      <c r="AA68" s="10" t="s">
        <v>14</v>
      </c>
      <c r="AB68" s="10" t="s">
        <v>14</v>
      </c>
      <c r="AC68" s="10" t="s">
        <v>14</v>
      </c>
      <c r="AD68" s="32" t="s">
        <v>14</v>
      </c>
      <c r="AE68" s="32" t="s">
        <v>14</v>
      </c>
      <c r="AF68" s="10" t="s">
        <v>14</v>
      </c>
      <c r="AG68" s="10" t="s">
        <v>14</v>
      </c>
      <c r="AH68" s="8">
        <f t="shared" si="24"/>
        <v>59796.586798395023</v>
      </c>
      <c r="AI68" s="8">
        <f t="shared" si="25"/>
        <v>105523.38846775593</v>
      </c>
    </row>
    <row r="69" spans="1:35" ht="38.1" customHeight="1" x14ac:dyDescent="0.25">
      <c r="A69" s="15" t="s">
        <v>95</v>
      </c>
      <c r="B69" s="16">
        <v>574</v>
      </c>
      <c r="C69" s="17" t="s">
        <v>143</v>
      </c>
      <c r="D69" s="8">
        <v>114190.81</v>
      </c>
      <c r="E69" s="8">
        <v>114190.81</v>
      </c>
      <c r="F69" s="8" t="s">
        <v>147</v>
      </c>
      <c r="G69" s="9" t="s">
        <v>144</v>
      </c>
      <c r="H69" s="8">
        <f t="shared" si="12"/>
        <v>54576.779946190072</v>
      </c>
      <c r="I69" s="8">
        <f t="shared" si="14"/>
        <v>81865.169919285108</v>
      </c>
      <c r="J69" s="8">
        <f t="shared" si="15"/>
        <v>81865.169919285108</v>
      </c>
      <c r="K69" s="8">
        <f t="shared" si="13"/>
        <v>78454.121172648229</v>
      </c>
      <c r="L69" s="8">
        <v>68220.97493273759</v>
      </c>
      <c r="M69" s="8">
        <f t="shared" si="16"/>
        <v>68220.97493273759</v>
      </c>
      <c r="N69" s="9">
        <f t="shared" si="17"/>
        <v>68220.97493273759</v>
      </c>
      <c r="O69" s="9">
        <f t="shared" si="18"/>
        <v>68220.97493273759</v>
      </c>
      <c r="P69" s="8">
        <f t="shared" si="19"/>
        <v>68220.97493273759</v>
      </c>
      <c r="Q69" s="8">
        <f t="shared" si="20"/>
        <v>68220.97493273759</v>
      </c>
      <c r="R69" s="31">
        <f t="shared" si="21"/>
        <v>68220.97493273759</v>
      </c>
      <c r="S69" s="8">
        <f t="shared" si="22"/>
        <v>68220.97493273759</v>
      </c>
      <c r="T69" s="8">
        <f t="shared" si="23"/>
        <v>68220.97493273759</v>
      </c>
      <c r="U69" s="10" t="s">
        <v>14</v>
      </c>
      <c r="V69" s="10" t="s">
        <v>14</v>
      </c>
      <c r="W69" s="10" t="s">
        <v>14</v>
      </c>
      <c r="X69" s="10" t="s">
        <v>14</v>
      </c>
      <c r="Y69" s="10" t="s">
        <v>14</v>
      </c>
      <c r="Z69" s="10" t="s">
        <v>14</v>
      </c>
      <c r="AA69" s="10" t="s">
        <v>14</v>
      </c>
      <c r="AB69" s="10" t="s">
        <v>14</v>
      </c>
      <c r="AC69" s="10" t="s">
        <v>14</v>
      </c>
      <c r="AD69" s="32" t="s">
        <v>14</v>
      </c>
      <c r="AE69" s="32" t="s">
        <v>14</v>
      </c>
      <c r="AF69" s="10" t="s">
        <v>14</v>
      </c>
      <c r="AG69" s="10" t="s">
        <v>14</v>
      </c>
      <c r="AH69" s="8">
        <f t="shared" si="24"/>
        <v>57987.828692826952</v>
      </c>
      <c r="AI69" s="8">
        <f t="shared" si="25"/>
        <v>102331.46239910639</v>
      </c>
    </row>
    <row r="70" spans="1:35" ht="38.1" customHeight="1" x14ac:dyDescent="0.25">
      <c r="A70" s="15" t="s">
        <v>96</v>
      </c>
      <c r="B70" s="16">
        <v>576</v>
      </c>
      <c r="C70" s="17" t="s">
        <v>143</v>
      </c>
      <c r="D70" s="8">
        <v>123901.57</v>
      </c>
      <c r="E70" s="8">
        <v>123901.57</v>
      </c>
      <c r="F70" s="8" t="s">
        <v>147</v>
      </c>
      <c r="G70" s="9" t="s">
        <v>144</v>
      </c>
      <c r="H70" s="8">
        <f t="shared" si="12"/>
        <v>35494.592852671602</v>
      </c>
      <c r="I70" s="8">
        <f t="shared" si="14"/>
        <v>53241.889279007402</v>
      </c>
      <c r="J70" s="8">
        <f t="shared" si="15"/>
        <v>53241.889279007402</v>
      </c>
      <c r="K70" s="8">
        <f t="shared" si="13"/>
        <v>51023.477225715425</v>
      </c>
      <c r="L70" s="8">
        <v>44368.241065839502</v>
      </c>
      <c r="M70" s="8">
        <f t="shared" si="16"/>
        <v>44368.241065839502</v>
      </c>
      <c r="N70" s="9">
        <f t="shared" si="17"/>
        <v>44368.241065839502</v>
      </c>
      <c r="O70" s="9">
        <f t="shared" si="18"/>
        <v>44368.241065839502</v>
      </c>
      <c r="P70" s="8">
        <f t="shared" si="19"/>
        <v>44368.241065839502</v>
      </c>
      <c r="Q70" s="8">
        <f t="shared" si="20"/>
        <v>44368.241065839502</v>
      </c>
      <c r="R70" s="31">
        <f t="shared" si="21"/>
        <v>44368.241065839502</v>
      </c>
      <c r="S70" s="8">
        <f t="shared" si="22"/>
        <v>44368.241065839502</v>
      </c>
      <c r="T70" s="8">
        <f t="shared" si="23"/>
        <v>44368.241065839502</v>
      </c>
      <c r="U70" s="10" t="s">
        <v>14</v>
      </c>
      <c r="V70" s="10" t="s">
        <v>14</v>
      </c>
      <c r="W70" s="10" t="s">
        <v>14</v>
      </c>
      <c r="X70" s="10" t="s">
        <v>14</v>
      </c>
      <c r="Y70" s="10" t="s">
        <v>14</v>
      </c>
      <c r="Z70" s="10" t="s">
        <v>14</v>
      </c>
      <c r="AA70" s="10" t="s">
        <v>14</v>
      </c>
      <c r="AB70" s="10" t="s">
        <v>14</v>
      </c>
      <c r="AC70" s="10" t="s">
        <v>14</v>
      </c>
      <c r="AD70" s="32" t="s">
        <v>14</v>
      </c>
      <c r="AE70" s="32" t="s">
        <v>14</v>
      </c>
      <c r="AF70" s="10" t="s">
        <v>14</v>
      </c>
      <c r="AG70" s="10" t="s">
        <v>14</v>
      </c>
      <c r="AH70" s="8">
        <f t="shared" si="24"/>
        <v>37713.004905963578</v>
      </c>
      <c r="AI70" s="8">
        <f t="shared" si="25"/>
        <v>66552.361598759249</v>
      </c>
    </row>
    <row r="71" spans="1:35" ht="38.1" customHeight="1" x14ac:dyDescent="0.25">
      <c r="A71" s="15" t="s">
        <v>97</v>
      </c>
      <c r="B71" s="16">
        <v>579</v>
      </c>
      <c r="C71" s="17" t="s">
        <v>143</v>
      </c>
      <c r="D71" s="8">
        <v>76076.63285714286</v>
      </c>
      <c r="E71" s="8">
        <v>76076.63285714286</v>
      </c>
      <c r="F71" s="8" t="s">
        <v>147</v>
      </c>
      <c r="G71" s="9" t="s">
        <v>144</v>
      </c>
      <c r="H71" s="8">
        <f t="shared" si="12"/>
        <v>50429.619614998985</v>
      </c>
      <c r="I71" s="8">
        <f t="shared" si="14"/>
        <v>75644.429422498477</v>
      </c>
      <c r="J71" s="8">
        <f t="shared" si="15"/>
        <v>75644.429422498477</v>
      </c>
      <c r="K71" s="8">
        <f t="shared" si="13"/>
        <v>72492.578196561037</v>
      </c>
      <c r="L71" s="8">
        <v>63037.024518748731</v>
      </c>
      <c r="M71" s="8">
        <f t="shared" si="16"/>
        <v>63037.024518748731</v>
      </c>
      <c r="N71" s="9">
        <f t="shared" si="17"/>
        <v>63037.024518748731</v>
      </c>
      <c r="O71" s="9">
        <f t="shared" si="18"/>
        <v>63037.024518748731</v>
      </c>
      <c r="P71" s="8">
        <f t="shared" si="19"/>
        <v>63037.024518748731</v>
      </c>
      <c r="Q71" s="8">
        <f t="shared" si="20"/>
        <v>63037.024518748731</v>
      </c>
      <c r="R71" s="31">
        <f t="shared" si="21"/>
        <v>63037.024518748731</v>
      </c>
      <c r="S71" s="8">
        <f t="shared" si="22"/>
        <v>63037.024518748731</v>
      </c>
      <c r="T71" s="8">
        <f t="shared" si="23"/>
        <v>63037.024518748731</v>
      </c>
      <c r="U71" s="10" t="s">
        <v>14</v>
      </c>
      <c r="V71" s="10" t="s">
        <v>14</v>
      </c>
      <c r="W71" s="10" t="s">
        <v>14</v>
      </c>
      <c r="X71" s="10" t="s">
        <v>14</v>
      </c>
      <c r="Y71" s="10" t="s">
        <v>14</v>
      </c>
      <c r="Z71" s="10" t="s">
        <v>14</v>
      </c>
      <c r="AA71" s="10" t="s">
        <v>14</v>
      </c>
      <c r="AB71" s="10" t="s">
        <v>14</v>
      </c>
      <c r="AC71" s="10" t="s">
        <v>14</v>
      </c>
      <c r="AD71" s="32" t="s">
        <v>14</v>
      </c>
      <c r="AE71" s="32" t="s">
        <v>14</v>
      </c>
      <c r="AF71" s="10" t="s">
        <v>14</v>
      </c>
      <c r="AG71" s="10" t="s">
        <v>14</v>
      </c>
      <c r="AH71" s="8">
        <f t="shared" si="24"/>
        <v>53581.470840936418</v>
      </c>
      <c r="AI71" s="8">
        <f t="shared" si="25"/>
        <v>94555.536778123089</v>
      </c>
    </row>
    <row r="72" spans="1:35" ht="38.1" customHeight="1" x14ac:dyDescent="0.25">
      <c r="A72" s="15" t="s">
        <v>98</v>
      </c>
      <c r="B72" s="16">
        <v>592</v>
      </c>
      <c r="C72" s="17" t="s">
        <v>143</v>
      </c>
      <c r="D72" s="8">
        <v>80288.090000000011</v>
      </c>
      <c r="E72" s="8">
        <v>80288.090000000011</v>
      </c>
      <c r="F72" s="8" t="s">
        <v>147</v>
      </c>
      <c r="G72" s="9" t="s">
        <v>144</v>
      </c>
      <c r="H72" s="8">
        <f t="shared" si="12"/>
        <v>33642.244567311391</v>
      </c>
      <c r="I72" s="8">
        <f t="shared" si="14"/>
        <v>50463.36685096709</v>
      </c>
      <c r="J72" s="8">
        <f t="shared" si="15"/>
        <v>50463.36685096709</v>
      </c>
      <c r="K72" s="8">
        <f t="shared" si="13"/>
        <v>48360.726565510122</v>
      </c>
      <c r="L72" s="8">
        <v>42052.80570913924</v>
      </c>
      <c r="M72" s="8">
        <f t="shared" si="16"/>
        <v>42052.80570913924</v>
      </c>
      <c r="N72" s="9">
        <f t="shared" si="17"/>
        <v>42052.80570913924</v>
      </c>
      <c r="O72" s="9">
        <f t="shared" si="18"/>
        <v>42052.80570913924</v>
      </c>
      <c r="P72" s="8">
        <f t="shared" si="19"/>
        <v>42052.80570913924</v>
      </c>
      <c r="Q72" s="8">
        <f t="shared" si="20"/>
        <v>42052.80570913924</v>
      </c>
      <c r="R72" s="31">
        <f t="shared" si="21"/>
        <v>42052.80570913924</v>
      </c>
      <c r="S72" s="8">
        <f t="shared" si="22"/>
        <v>42052.80570913924</v>
      </c>
      <c r="T72" s="8">
        <f t="shared" si="23"/>
        <v>42052.80570913924</v>
      </c>
      <c r="U72" s="10" t="s">
        <v>14</v>
      </c>
      <c r="V72" s="10" t="s">
        <v>14</v>
      </c>
      <c r="W72" s="10" t="s">
        <v>14</v>
      </c>
      <c r="X72" s="10" t="s">
        <v>14</v>
      </c>
      <c r="Y72" s="10" t="s">
        <v>14</v>
      </c>
      <c r="Z72" s="10" t="s">
        <v>14</v>
      </c>
      <c r="AA72" s="10" t="s">
        <v>14</v>
      </c>
      <c r="AB72" s="10" t="s">
        <v>14</v>
      </c>
      <c r="AC72" s="10" t="s">
        <v>14</v>
      </c>
      <c r="AD72" s="32" t="s">
        <v>14</v>
      </c>
      <c r="AE72" s="32" t="s">
        <v>14</v>
      </c>
      <c r="AF72" s="10" t="s">
        <v>14</v>
      </c>
      <c r="AG72" s="10" t="s">
        <v>14</v>
      </c>
      <c r="AH72" s="8">
        <f t="shared" si="24"/>
        <v>35744.884852768351</v>
      </c>
      <c r="AI72" s="8">
        <f t="shared" si="25"/>
        <v>63079.20856370886</v>
      </c>
    </row>
    <row r="73" spans="1:35" ht="38.1" customHeight="1" x14ac:dyDescent="0.25">
      <c r="A73" s="15" t="s">
        <v>99</v>
      </c>
      <c r="B73" s="16">
        <v>593</v>
      </c>
      <c r="C73" s="17" t="s">
        <v>143</v>
      </c>
      <c r="D73" s="8">
        <v>47589.845000000001</v>
      </c>
      <c r="E73" s="8">
        <v>47589.845000000001</v>
      </c>
      <c r="F73" s="8" t="s">
        <v>147</v>
      </c>
      <c r="G73" s="9" t="s">
        <v>144</v>
      </c>
      <c r="H73" s="8">
        <f t="shared" si="12"/>
        <v>24635.48225671376</v>
      </c>
      <c r="I73" s="8">
        <f t="shared" si="14"/>
        <v>36953.22338507064</v>
      </c>
      <c r="J73" s="8">
        <f t="shared" si="15"/>
        <v>36953.22338507064</v>
      </c>
      <c r="K73" s="8">
        <f t="shared" si="13"/>
        <v>35413.505744026028</v>
      </c>
      <c r="L73" s="8">
        <v>30794.3528208922</v>
      </c>
      <c r="M73" s="8">
        <f t="shared" si="16"/>
        <v>30794.3528208922</v>
      </c>
      <c r="N73" s="9">
        <f t="shared" si="17"/>
        <v>30794.3528208922</v>
      </c>
      <c r="O73" s="9">
        <f t="shared" si="18"/>
        <v>30794.3528208922</v>
      </c>
      <c r="P73" s="8">
        <f t="shared" si="19"/>
        <v>30794.3528208922</v>
      </c>
      <c r="Q73" s="8">
        <f t="shared" si="20"/>
        <v>30794.3528208922</v>
      </c>
      <c r="R73" s="31">
        <f t="shared" si="21"/>
        <v>30794.3528208922</v>
      </c>
      <c r="S73" s="8">
        <f t="shared" si="22"/>
        <v>30794.3528208922</v>
      </c>
      <c r="T73" s="8">
        <f t="shared" si="23"/>
        <v>30794.3528208922</v>
      </c>
      <c r="U73" s="10" t="s">
        <v>14</v>
      </c>
      <c r="V73" s="10" t="s">
        <v>14</v>
      </c>
      <c r="W73" s="10" t="s">
        <v>14</v>
      </c>
      <c r="X73" s="10" t="s">
        <v>14</v>
      </c>
      <c r="Y73" s="10" t="s">
        <v>14</v>
      </c>
      <c r="Z73" s="10" t="s">
        <v>14</v>
      </c>
      <c r="AA73" s="10" t="s">
        <v>14</v>
      </c>
      <c r="AB73" s="10" t="s">
        <v>14</v>
      </c>
      <c r="AC73" s="10" t="s">
        <v>14</v>
      </c>
      <c r="AD73" s="32" t="s">
        <v>14</v>
      </c>
      <c r="AE73" s="32" t="s">
        <v>14</v>
      </c>
      <c r="AF73" s="10" t="s">
        <v>14</v>
      </c>
      <c r="AG73" s="10" t="s">
        <v>14</v>
      </c>
      <c r="AH73" s="8">
        <f t="shared" si="24"/>
        <v>26175.199897758368</v>
      </c>
      <c r="AI73" s="8">
        <f t="shared" si="25"/>
        <v>46191.529231338296</v>
      </c>
    </row>
    <row r="74" spans="1:35" ht="38.1" customHeight="1" x14ac:dyDescent="0.25">
      <c r="A74" s="15" t="s">
        <v>100</v>
      </c>
      <c r="B74" s="16">
        <v>594</v>
      </c>
      <c r="C74" s="17" t="s">
        <v>143</v>
      </c>
      <c r="D74" s="8">
        <v>3616.47</v>
      </c>
      <c r="E74" s="8">
        <v>3616.47</v>
      </c>
      <c r="F74" s="8" t="s">
        <v>147</v>
      </c>
      <c r="G74" s="9" t="s">
        <v>144</v>
      </c>
      <c r="H74" s="8">
        <f t="shared" si="12"/>
        <v>24635.48225671376</v>
      </c>
      <c r="I74" s="8">
        <f t="shared" si="14"/>
        <v>36953.22338507064</v>
      </c>
      <c r="J74" s="8">
        <f t="shared" si="15"/>
        <v>36953.22338507064</v>
      </c>
      <c r="K74" s="8">
        <f t="shared" si="13"/>
        <v>35413.505744026028</v>
      </c>
      <c r="L74" s="8">
        <v>30794.3528208922</v>
      </c>
      <c r="M74" s="8">
        <f t="shared" si="16"/>
        <v>30794.3528208922</v>
      </c>
      <c r="N74" s="9">
        <f t="shared" si="17"/>
        <v>30794.3528208922</v>
      </c>
      <c r="O74" s="9">
        <f t="shared" si="18"/>
        <v>30794.3528208922</v>
      </c>
      <c r="P74" s="8">
        <f t="shared" si="19"/>
        <v>30794.3528208922</v>
      </c>
      <c r="Q74" s="8">
        <f t="shared" si="20"/>
        <v>30794.3528208922</v>
      </c>
      <c r="R74" s="31">
        <f t="shared" si="21"/>
        <v>30794.3528208922</v>
      </c>
      <c r="S74" s="8">
        <f t="shared" si="22"/>
        <v>30794.3528208922</v>
      </c>
      <c r="T74" s="8">
        <f t="shared" si="23"/>
        <v>30794.3528208922</v>
      </c>
      <c r="U74" s="10" t="s">
        <v>14</v>
      </c>
      <c r="V74" s="10" t="s">
        <v>14</v>
      </c>
      <c r="W74" s="10" t="s">
        <v>14</v>
      </c>
      <c r="X74" s="10" t="s">
        <v>14</v>
      </c>
      <c r="Y74" s="10" t="s">
        <v>14</v>
      </c>
      <c r="Z74" s="10" t="s">
        <v>14</v>
      </c>
      <c r="AA74" s="10" t="s">
        <v>14</v>
      </c>
      <c r="AB74" s="10" t="s">
        <v>14</v>
      </c>
      <c r="AC74" s="10" t="s">
        <v>14</v>
      </c>
      <c r="AD74" s="32" t="s">
        <v>14</v>
      </c>
      <c r="AE74" s="32" t="s">
        <v>14</v>
      </c>
      <c r="AF74" s="10" t="s">
        <v>14</v>
      </c>
      <c r="AG74" s="10" t="s">
        <v>14</v>
      </c>
      <c r="AH74" s="8">
        <f t="shared" si="24"/>
        <v>26175.199897758368</v>
      </c>
      <c r="AI74" s="8">
        <f t="shared" si="25"/>
        <v>46191.529231338296</v>
      </c>
    </row>
    <row r="75" spans="1:35" ht="38.1" customHeight="1" x14ac:dyDescent="0.25">
      <c r="A75" s="15" t="s">
        <v>101</v>
      </c>
      <c r="B75" s="16">
        <v>602</v>
      </c>
      <c r="C75" s="17" t="s">
        <v>143</v>
      </c>
      <c r="D75" s="8">
        <v>40544.129999999997</v>
      </c>
      <c r="E75" s="8">
        <v>40544.129999999997</v>
      </c>
      <c r="F75" s="8" t="s">
        <v>147</v>
      </c>
      <c r="G75" s="9" t="s">
        <v>144</v>
      </c>
      <c r="H75" s="8">
        <f t="shared" si="12"/>
        <v>27429.003456295457</v>
      </c>
      <c r="I75" s="8">
        <f t="shared" ref="I75:I106" si="26">L75*1.2</f>
        <v>41143.50518444318</v>
      </c>
      <c r="J75" s="8">
        <f t="shared" ref="J75:J106" si="27">L75*1.2</f>
        <v>41143.50518444318</v>
      </c>
      <c r="K75" s="8">
        <f t="shared" si="13"/>
        <v>39429.192468424713</v>
      </c>
      <c r="L75" s="8">
        <v>34286.25432036932</v>
      </c>
      <c r="M75" s="8">
        <f t="shared" ref="M75:M106" si="28">L75</f>
        <v>34286.25432036932</v>
      </c>
      <c r="N75" s="9">
        <f t="shared" ref="N75:N106" si="29">L75</f>
        <v>34286.25432036932</v>
      </c>
      <c r="O75" s="9">
        <f t="shared" ref="O75:O106" si="30">L75</f>
        <v>34286.25432036932</v>
      </c>
      <c r="P75" s="8">
        <f t="shared" ref="P75:P106" si="31">L75</f>
        <v>34286.25432036932</v>
      </c>
      <c r="Q75" s="8">
        <f t="shared" ref="Q75:Q106" si="32">L75</f>
        <v>34286.25432036932</v>
      </c>
      <c r="R75" s="31">
        <f t="shared" ref="R75:R106" si="33">L75</f>
        <v>34286.25432036932</v>
      </c>
      <c r="S75" s="8">
        <f t="shared" ref="S75:S106" si="34">L75</f>
        <v>34286.25432036932</v>
      </c>
      <c r="T75" s="8">
        <f t="shared" ref="T75:T106" si="35">L75</f>
        <v>34286.25432036932</v>
      </c>
      <c r="U75" s="10" t="s">
        <v>14</v>
      </c>
      <c r="V75" s="10" t="s">
        <v>14</v>
      </c>
      <c r="W75" s="10" t="s">
        <v>14</v>
      </c>
      <c r="X75" s="10" t="s">
        <v>14</v>
      </c>
      <c r="Y75" s="10" t="s">
        <v>14</v>
      </c>
      <c r="Z75" s="10" t="s">
        <v>14</v>
      </c>
      <c r="AA75" s="10" t="s">
        <v>14</v>
      </c>
      <c r="AB75" s="10" t="s">
        <v>14</v>
      </c>
      <c r="AC75" s="10" t="s">
        <v>14</v>
      </c>
      <c r="AD75" s="32" t="s">
        <v>14</v>
      </c>
      <c r="AE75" s="32" t="s">
        <v>14</v>
      </c>
      <c r="AF75" s="10" t="s">
        <v>14</v>
      </c>
      <c r="AG75" s="10" t="s">
        <v>14</v>
      </c>
      <c r="AH75" s="8">
        <f t="shared" ref="AH75:AH106" si="36">L75*0.85</f>
        <v>29143.31617231392</v>
      </c>
      <c r="AI75" s="8">
        <f t="shared" ref="AI75:AI106" si="37">L75*1.5</f>
        <v>51429.381480553981</v>
      </c>
    </row>
    <row r="76" spans="1:35" ht="38.1" customHeight="1" x14ac:dyDescent="0.25">
      <c r="A76" s="15" t="s">
        <v>102</v>
      </c>
      <c r="B76" s="16">
        <v>603</v>
      </c>
      <c r="C76" s="17" t="s">
        <v>143</v>
      </c>
      <c r="D76" s="8">
        <v>71377.22</v>
      </c>
      <c r="E76" s="8">
        <v>71377.22</v>
      </c>
      <c r="F76" s="8" t="s">
        <v>147</v>
      </c>
      <c r="G76" s="9" t="s">
        <v>144</v>
      </c>
      <c r="H76" s="8">
        <f t="shared" ref="H76:H116" si="38">L76*0.8</f>
        <v>21466.991768597607</v>
      </c>
      <c r="I76" s="8">
        <f t="shared" si="26"/>
        <v>32200.487652896405</v>
      </c>
      <c r="J76" s="8">
        <f t="shared" si="27"/>
        <v>32200.487652896405</v>
      </c>
      <c r="K76" s="8">
        <f t="shared" ref="K76:K116" si="39">L76*1.15</f>
        <v>30858.800667359053</v>
      </c>
      <c r="L76" s="8">
        <v>26833.739710747006</v>
      </c>
      <c r="M76" s="8">
        <f t="shared" si="28"/>
        <v>26833.739710747006</v>
      </c>
      <c r="N76" s="9">
        <f t="shared" si="29"/>
        <v>26833.739710747006</v>
      </c>
      <c r="O76" s="9">
        <f t="shared" si="30"/>
        <v>26833.739710747006</v>
      </c>
      <c r="P76" s="8">
        <f t="shared" si="31"/>
        <v>26833.739710747006</v>
      </c>
      <c r="Q76" s="8">
        <f t="shared" si="32"/>
        <v>26833.739710747006</v>
      </c>
      <c r="R76" s="31">
        <f t="shared" si="33"/>
        <v>26833.739710747006</v>
      </c>
      <c r="S76" s="8">
        <f t="shared" si="34"/>
        <v>26833.739710747006</v>
      </c>
      <c r="T76" s="8">
        <f t="shared" si="35"/>
        <v>26833.739710747006</v>
      </c>
      <c r="U76" s="10" t="s">
        <v>14</v>
      </c>
      <c r="V76" s="10" t="s">
        <v>14</v>
      </c>
      <c r="W76" s="10" t="s">
        <v>14</v>
      </c>
      <c r="X76" s="10" t="s">
        <v>14</v>
      </c>
      <c r="Y76" s="10" t="s">
        <v>14</v>
      </c>
      <c r="Z76" s="10" t="s">
        <v>14</v>
      </c>
      <c r="AA76" s="10" t="s">
        <v>14</v>
      </c>
      <c r="AB76" s="10" t="s">
        <v>14</v>
      </c>
      <c r="AC76" s="10" t="s">
        <v>14</v>
      </c>
      <c r="AD76" s="32" t="s">
        <v>14</v>
      </c>
      <c r="AE76" s="32" t="s">
        <v>14</v>
      </c>
      <c r="AF76" s="10" t="s">
        <v>14</v>
      </c>
      <c r="AG76" s="10" t="s">
        <v>14</v>
      </c>
      <c r="AH76" s="8">
        <f t="shared" si="36"/>
        <v>22808.678754134955</v>
      </c>
      <c r="AI76" s="8">
        <f t="shared" si="37"/>
        <v>40250.609566120511</v>
      </c>
    </row>
    <row r="77" spans="1:35" ht="38.1" customHeight="1" x14ac:dyDescent="0.25">
      <c r="A77" s="15" t="s">
        <v>103</v>
      </c>
      <c r="B77" s="16">
        <v>604</v>
      </c>
      <c r="C77" s="17" t="s">
        <v>143</v>
      </c>
      <c r="D77" s="8">
        <v>41226.17</v>
      </c>
      <c r="E77" s="8">
        <v>41226.17</v>
      </c>
      <c r="F77" s="8" t="s">
        <v>147</v>
      </c>
      <c r="G77" s="9" t="s">
        <v>144</v>
      </c>
      <c r="H77" s="8">
        <f t="shared" si="38"/>
        <v>35494.592852671602</v>
      </c>
      <c r="I77" s="8">
        <f t="shared" si="26"/>
        <v>53241.889279007402</v>
      </c>
      <c r="J77" s="8">
        <f t="shared" si="27"/>
        <v>53241.889279007402</v>
      </c>
      <c r="K77" s="8">
        <f t="shared" si="39"/>
        <v>51023.477225715425</v>
      </c>
      <c r="L77" s="8">
        <v>44368.241065839502</v>
      </c>
      <c r="M77" s="8">
        <f t="shared" si="28"/>
        <v>44368.241065839502</v>
      </c>
      <c r="N77" s="9">
        <f t="shared" si="29"/>
        <v>44368.241065839502</v>
      </c>
      <c r="O77" s="9">
        <f t="shared" si="30"/>
        <v>44368.241065839502</v>
      </c>
      <c r="P77" s="8">
        <f t="shared" si="31"/>
        <v>44368.241065839502</v>
      </c>
      <c r="Q77" s="8">
        <f t="shared" si="32"/>
        <v>44368.241065839502</v>
      </c>
      <c r="R77" s="31">
        <f t="shared" si="33"/>
        <v>44368.241065839502</v>
      </c>
      <c r="S77" s="8">
        <f t="shared" si="34"/>
        <v>44368.241065839502</v>
      </c>
      <c r="T77" s="8">
        <f t="shared" si="35"/>
        <v>44368.241065839502</v>
      </c>
      <c r="U77" s="10" t="s">
        <v>14</v>
      </c>
      <c r="V77" s="10" t="s">
        <v>14</v>
      </c>
      <c r="W77" s="10" t="s">
        <v>14</v>
      </c>
      <c r="X77" s="10" t="s">
        <v>14</v>
      </c>
      <c r="Y77" s="10" t="s">
        <v>14</v>
      </c>
      <c r="Z77" s="10" t="s">
        <v>14</v>
      </c>
      <c r="AA77" s="10" t="s">
        <v>14</v>
      </c>
      <c r="AB77" s="10" t="s">
        <v>14</v>
      </c>
      <c r="AC77" s="10" t="s">
        <v>14</v>
      </c>
      <c r="AD77" s="32" t="s">
        <v>14</v>
      </c>
      <c r="AE77" s="32" t="s">
        <v>14</v>
      </c>
      <c r="AF77" s="10" t="s">
        <v>14</v>
      </c>
      <c r="AG77" s="10" t="s">
        <v>14</v>
      </c>
      <c r="AH77" s="8">
        <f t="shared" si="36"/>
        <v>37713.004905963578</v>
      </c>
      <c r="AI77" s="8">
        <f t="shared" si="37"/>
        <v>66552.361598759249</v>
      </c>
    </row>
    <row r="78" spans="1:35" ht="38.1" customHeight="1" x14ac:dyDescent="0.25">
      <c r="A78" s="15" t="s">
        <v>104</v>
      </c>
      <c r="B78" s="16">
        <v>622</v>
      </c>
      <c r="C78" s="17" t="s">
        <v>143</v>
      </c>
      <c r="D78" s="8">
        <v>97702.698181818181</v>
      </c>
      <c r="E78" s="8">
        <v>97702.698181818181</v>
      </c>
      <c r="F78" s="8" t="s">
        <v>147</v>
      </c>
      <c r="G78" s="9" t="s">
        <v>144</v>
      </c>
      <c r="H78" s="8">
        <f t="shared" si="38"/>
        <v>47804.834595257795</v>
      </c>
      <c r="I78" s="8">
        <f t="shared" si="26"/>
        <v>71707.251892886678</v>
      </c>
      <c r="J78" s="8">
        <f t="shared" si="27"/>
        <v>71707.251892886678</v>
      </c>
      <c r="K78" s="8">
        <f t="shared" si="39"/>
        <v>68719.44973068306</v>
      </c>
      <c r="L78" s="8">
        <v>59756.043244072236</v>
      </c>
      <c r="M78" s="8">
        <f t="shared" si="28"/>
        <v>59756.043244072236</v>
      </c>
      <c r="N78" s="9">
        <f t="shared" si="29"/>
        <v>59756.043244072236</v>
      </c>
      <c r="O78" s="9">
        <f t="shared" si="30"/>
        <v>59756.043244072236</v>
      </c>
      <c r="P78" s="8">
        <f t="shared" si="31"/>
        <v>59756.043244072236</v>
      </c>
      <c r="Q78" s="8">
        <f t="shared" si="32"/>
        <v>59756.043244072236</v>
      </c>
      <c r="R78" s="31">
        <f t="shared" si="33"/>
        <v>59756.043244072236</v>
      </c>
      <c r="S78" s="8">
        <f t="shared" si="34"/>
        <v>59756.043244072236</v>
      </c>
      <c r="T78" s="8">
        <f t="shared" si="35"/>
        <v>59756.043244072236</v>
      </c>
      <c r="U78" s="10" t="s">
        <v>14</v>
      </c>
      <c r="V78" s="10" t="s">
        <v>14</v>
      </c>
      <c r="W78" s="10" t="s">
        <v>14</v>
      </c>
      <c r="X78" s="10" t="s">
        <v>14</v>
      </c>
      <c r="Y78" s="10" t="s">
        <v>14</v>
      </c>
      <c r="Z78" s="10" t="s">
        <v>14</v>
      </c>
      <c r="AA78" s="10" t="s">
        <v>14</v>
      </c>
      <c r="AB78" s="10" t="s">
        <v>14</v>
      </c>
      <c r="AC78" s="10" t="s">
        <v>14</v>
      </c>
      <c r="AD78" s="32" t="s">
        <v>14</v>
      </c>
      <c r="AE78" s="32" t="s">
        <v>14</v>
      </c>
      <c r="AF78" s="10" t="s">
        <v>14</v>
      </c>
      <c r="AG78" s="10" t="s">
        <v>14</v>
      </c>
      <c r="AH78" s="8">
        <f t="shared" si="36"/>
        <v>50792.636757461398</v>
      </c>
      <c r="AI78" s="8">
        <f t="shared" si="37"/>
        <v>89634.064866108354</v>
      </c>
    </row>
    <row r="79" spans="1:35" ht="38.1" customHeight="1" x14ac:dyDescent="0.25">
      <c r="A79" s="15" t="s">
        <v>105</v>
      </c>
      <c r="B79" s="16">
        <v>623</v>
      </c>
      <c r="C79" s="17" t="s">
        <v>143</v>
      </c>
      <c r="D79" s="8">
        <v>57361.43</v>
      </c>
      <c r="E79" s="8">
        <v>57361.43</v>
      </c>
      <c r="F79" s="8" t="s">
        <v>147</v>
      </c>
      <c r="G79" s="9" t="s">
        <v>144</v>
      </c>
      <c r="H79" s="8">
        <f t="shared" si="38"/>
        <v>34039.712013157921</v>
      </c>
      <c r="I79" s="8">
        <f t="shared" si="26"/>
        <v>51059.568019736871</v>
      </c>
      <c r="J79" s="8">
        <f t="shared" si="27"/>
        <v>51059.568019736871</v>
      </c>
      <c r="K79" s="8">
        <f t="shared" si="39"/>
        <v>48932.086018914502</v>
      </c>
      <c r="L79" s="8">
        <v>42549.640016447396</v>
      </c>
      <c r="M79" s="8">
        <f t="shared" si="28"/>
        <v>42549.640016447396</v>
      </c>
      <c r="N79" s="9">
        <f t="shared" si="29"/>
        <v>42549.640016447396</v>
      </c>
      <c r="O79" s="9">
        <f t="shared" si="30"/>
        <v>42549.640016447396</v>
      </c>
      <c r="P79" s="8">
        <f t="shared" si="31"/>
        <v>42549.640016447396</v>
      </c>
      <c r="Q79" s="8">
        <f t="shared" si="32"/>
        <v>42549.640016447396</v>
      </c>
      <c r="R79" s="31">
        <f t="shared" si="33"/>
        <v>42549.640016447396</v>
      </c>
      <c r="S79" s="8">
        <f t="shared" si="34"/>
        <v>42549.640016447396</v>
      </c>
      <c r="T79" s="8">
        <f t="shared" si="35"/>
        <v>42549.640016447396</v>
      </c>
      <c r="U79" s="10" t="s">
        <v>14</v>
      </c>
      <c r="V79" s="10" t="s">
        <v>14</v>
      </c>
      <c r="W79" s="10" t="s">
        <v>14</v>
      </c>
      <c r="X79" s="10" t="s">
        <v>14</v>
      </c>
      <c r="Y79" s="10" t="s">
        <v>14</v>
      </c>
      <c r="Z79" s="10" t="s">
        <v>14</v>
      </c>
      <c r="AA79" s="10" t="s">
        <v>14</v>
      </c>
      <c r="AB79" s="10" t="s">
        <v>14</v>
      </c>
      <c r="AC79" s="10" t="s">
        <v>14</v>
      </c>
      <c r="AD79" s="32" t="s">
        <v>14</v>
      </c>
      <c r="AE79" s="32" t="s">
        <v>14</v>
      </c>
      <c r="AF79" s="10" t="s">
        <v>14</v>
      </c>
      <c r="AG79" s="10" t="s">
        <v>14</v>
      </c>
      <c r="AH79" s="8">
        <f t="shared" si="36"/>
        <v>36167.194013980283</v>
      </c>
      <c r="AI79" s="8">
        <f t="shared" si="37"/>
        <v>63824.460024671091</v>
      </c>
    </row>
    <row r="80" spans="1:35" ht="38.1" customHeight="1" x14ac:dyDescent="0.25">
      <c r="A80" s="15" t="s">
        <v>106</v>
      </c>
      <c r="B80" s="16">
        <v>637</v>
      </c>
      <c r="C80" s="17" t="s">
        <v>143</v>
      </c>
      <c r="D80" s="8">
        <v>88743.539000000004</v>
      </c>
      <c r="E80" s="8">
        <v>88743.539000000004</v>
      </c>
      <c r="F80" s="8" t="s">
        <v>147</v>
      </c>
      <c r="G80" s="9" t="s">
        <v>144</v>
      </c>
      <c r="H80" s="8">
        <f t="shared" si="38"/>
        <v>33945.9696910243</v>
      </c>
      <c r="I80" s="8">
        <f t="shared" si="26"/>
        <v>50918.954536536454</v>
      </c>
      <c r="J80" s="8">
        <f t="shared" si="27"/>
        <v>50918.954536536454</v>
      </c>
      <c r="K80" s="8">
        <f t="shared" si="39"/>
        <v>48797.331430847429</v>
      </c>
      <c r="L80" s="8">
        <v>42432.462113780377</v>
      </c>
      <c r="M80" s="8">
        <f t="shared" si="28"/>
        <v>42432.462113780377</v>
      </c>
      <c r="N80" s="9">
        <f t="shared" si="29"/>
        <v>42432.462113780377</v>
      </c>
      <c r="O80" s="9">
        <f t="shared" si="30"/>
        <v>42432.462113780377</v>
      </c>
      <c r="P80" s="8">
        <f t="shared" si="31"/>
        <v>42432.462113780377</v>
      </c>
      <c r="Q80" s="8">
        <f t="shared" si="32"/>
        <v>42432.462113780377</v>
      </c>
      <c r="R80" s="31">
        <f t="shared" si="33"/>
        <v>42432.462113780377</v>
      </c>
      <c r="S80" s="8">
        <f t="shared" si="34"/>
        <v>42432.462113780377</v>
      </c>
      <c r="T80" s="8">
        <f t="shared" si="35"/>
        <v>42432.462113780377</v>
      </c>
      <c r="U80" s="10" t="s">
        <v>14</v>
      </c>
      <c r="V80" s="10" t="s">
        <v>14</v>
      </c>
      <c r="W80" s="10" t="s">
        <v>14</v>
      </c>
      <c r="X80" s="10" t="s">
        <v>14</v>
      </c>
      <c r="Y80" s="10" t="s">
        <v>14</v>
      </c>
      <c r="Z80" s="10" t="s">
        <v>14</v>
      </c>
      <c r="AA80" s="10" t="s">
        <v>14</v>
      </c>
      <c r="AB80" s="10" t="s">
        <v>14</v>
      </c>
      <c r="AC80" s="10" t="s">
        <v>14</v>
      </c>
      <c r="AD80" s="32" t="s">
        <v>14</v>
      </c>
      <c r="AE80" s="32" t="s">
        <v>14</v>
      </c>
      <c r="AF80" s="10" t="s">
        <v>14</v>
      </c>
      <c r="AG80" s="10" t="s">
        <v>14</v>
      </c>
      <c r="AH80" s="8">
        <f t="shared" si="36"/>
        <v>36067.592796713318</v>
      </c>
      <c r="AI80" s="8">
        <f t="shared" si="37"/>
        <v>63648.693170670565</v>
      </c>
    </row>
    <row r="81" spans="1:35" ht="38.1" customHeight="1" x14ac:dyDescent="0.25">
      <c r="A81" s="15" t="s">
        <v>107</v>
      </c>
      <c r="B81" s="16">
        <v>638</v>
      </c>
      <c r="C81" s="17" t="s">
        <v>143</v>
      </c>
      <c r="D81" s="8">
        <v>42260.175000000003</v>
      </c>
      <c r="E81" s="8">
        <v>42260.175000000003</v>
      </c>
      <c r="F81" s="8" t="s">
        <v>147</v>
      </c>
      <c r="G81" s="9" t="s">
        <v>144</v>
      </c>
      <c r="H81" s="8">
        <f t="shared" si="38"/>
        <v>23709.308114033654</v>
      </c>
      <c r="I81" s="8">
        <f t="shared" si="26"/>
        <v>35563.96217105048</v>
      </c>
      <c r="J81" s="8">
        <f t="shared" si="27"/>
        <v>35563.96217105048</v>
      </c>
      <c r="K81" s="8">
        <f t="shared" si="39"/>
        <v>34082.130413923369</v>
      </c>
      <c r="L81" s="8">
        <v>29636.635142542065</v>
      </c>
      <c r="M81" s="8">
        <f t="shared" si="28"/>
        <v>29636.635142542065</v>
      </c>
      <c r="N81" s="9">
        <f t="shared" si="29"/>
        <v>29636.635142542065</v>
      </c>
      <c r="O81" s="9">
        <f t="shared" si="30"/>
        <v>29636.635142542065</v>
      </c>
      <c r="P81" s="8">
        <f t="shared" si="31"/>
        <v>29636.635142542065</v>
      </c>
      <c r="Q81" s="8">
        <f t="shared" si="32"/>
        <v>29636.635142542065</v>
      </c>
      <c r="R81" s="31">
        <f t="shared" si="33"/>
        <v>29636.635142542065</v>
      </c>
      <c r="S81" s="8">
        <f t="shared" si="34"/>
        <v>29636.635142542065</v>
      </c>
      <c r="T81" s="8">
        <f t="shared" si="35"/>
        <v>29636.635142542065</v>
      </c>
      <c r="U81" s="10" t="s">
        <v>14</v>
      </c>
      <c r="V81" s="10" t="s">
        <v>14</v>
      </c>
      <c r="W81" s="10" t="s">
        <v>14</v>
      </c>
      <c r="X81" s="10" t="s">
        <v>14</v>
      </c>
      <c r="Y81" s="10" t="s">
        <v>14</v>
      </c>
      <c r="Z81" s="10" t="s">
        <v>14</v>
      </c>
      <c r="AA81" s="10" t="s">
        <v>14</v>
      </c>
      <c r="AB81" s="10" t="s">
        <v>14</v>
      </c>
      <c r="AC81" s="10" t="s">
        <v>14</v>
      </c>
      <c r="AD81" s="32" t="s">
        <v>14</v>
      </c>
      <c r="AE81" s="32" t="s">
        <v>14</v>
      </c>
      <c r="AF81" s="10" t="s">
        <v>14</v>
      </c>
      <c r="AG81" s="10" t="s">
        <v>14</v>
      </c>
      <c r="AH81" s="8">
        <f t="shared" si="36"/>
        <v>25191.139871160754</v>
      </c>
      <c r="AI81" s="8">
        <f t="shared" si="37"/>
        <v>44454.952713813094</v>
      </c>
    </row>
    <row r="82" spans="1:35" ht="38.1" customHeight="1" x14ac:dyDescent="0.25">
      <c r="A82" s="15" t="s">
        <v>108</v>
      </c>
      <c r="B82" s="16">
        <v>640</v>
      </c>
      <c r="C82" s="17" t="s">
        <v>143</v>
      </c>
      <c r="D82" s="8">
        <v>67971.996666666659</v>
      </c>
      <c r="E82" s="8">
        <v>67971.996666666659</v>
      </c>
      <c r="F82" s="8" t="s">
        <v>147</v>
      </c>
      <c r="G82" s="9" t="s">
        <v>144</v>
      </c>
      <c r="H82" s="8">
        <f t="shared" si="38"/>
        <v>32963.550155064026</v>
      </c>
      <c r="I82" s="8">
        <f t="shared" si="26"/>
        <v>49445.325232596042</v>
      </c>
      <c r="J82" s="8">
        <f t="shared" si="27"/>
        <v>49445.325232596042</v>
      </c>
      <c r="K82" s="8">
        <f t="shared" si="39"/>
        <v>47385.103347904536</v>
      </c>
      <c r="L82" s="8">
        <v>41204.437693830034</v>
      </c>
      <c r="M82" s="8">
        <f t="shared" si="28"/>
        <v>41204.437693830034</v>
      </c>
      <c r="N82" s="9">
        <f t="shared" si="29"/>
        <v>41204.437693830034</v>
      </c>
      <c r="O82" s="9">
        <f t="shared" si="30"/>
        <v>41204.437693830034</v>
      </c>
      <c r="P82" s="8">
        <f t="shared" si="31"/>
        <v>41204.437693830034</v>
      </c>
      <c r="Q82" s="8">
        <f t="shared" si="32"/>
        <v>41204.437693830034</v>
      </c>
      <c r="R82" s="31">
        <f t="shared" si="33"/>
        <v>41204.437693830034</v>
      </c>
      <c r="S82" s="8">
        <f t="shared" si="34"/>
        <v>41204.437693830034</v>
      </c>
      <c r="T82" s="8">
        <f t="shared" si="35"/>
        <v>41204.437693830034</v>
      </c>
      <c r="U82" s="10" t="s">
        <v>14</v>
      </c>
      <c r="V82" s="10" t="s">
        <v>14</v>
      </c>
      <c r="W82" s="10" t="s">
        <v>14</v>
      </c>
      <c r="X82" s="10" t="s">
        <v>14</v>
      </c>
      <c r="Y82" s="10" t="s">
        <v>14</v>
      </c>
      <c r="Z82" s="10" t="s">
        <v>14</v>
      </c>
      <c r="AA82" s="10" t="s">
        <v>14</v>
      </c>
      <c r="AB82" s="10" t="s">
        <v>14</v>
      </c>
      <c r="AC82" s="10" t="s">
        <v>14</v>
      </c>
      <c r="AD82" s="32" t="s">
        <v>14</v>
      </c>
      <c r="AE82" s="32" t="s">
        <v>14</v>
      </c>
      <c r="AF82" s="10" t="s">
        <v>14</v>
      </c>
      <c r="AG82" s="10" t="s">
        <v>14</v>
      </c>
      <c r="AH82" s="8">
        <f t="shared" si="36"/>
        <v>35023.772039755531</v>
      </c>
      <c r="AI82" s="8">
        <f t="shared" si="37"/>
        <v>61806.656540745054</v>
      </c>
    </row>
    <row r="83" spans="1:35" ht="38.1" customHeight="1" x14ac:dyDescent="0.25">
      <c r="A83" s="15" t="s">
        <v>109</v>
      </c>
      <c r="B83" s="16">
        <v>641</v>
      </c>
      <c r="C83" s="17" t="s">
        <v>143</v>
      </c>
      <c r="D83" s="8">
        <v>44026.57</v>
      </c>
      <c r="E83" s="8">
        <v>44026.57</v>
      </c>
      <c r="F83" s="8" t="s">
        <v>147</v>
      </c>
      <c r="G83" s="9" t="s">
        <v>144</v>
      </c>
      <c r="H83" s="8">
        <f t="shared" si="38"/>
        <v>20930.785685993338</v>
      </c>
      <c r="I83" s="8">
        <f t="shared" si="26"/>
        <v>31396.17852899</v>
      </c>
      <c r="J83" s="8">
        <f t="shared" si="27"/>
        <v>31396.17852899</v>
      </c>
      <c r="K83" s="8">
        <f t="shared" si="39"/>
        <v>30088.004423615417</v>
      </c>
      <c r="L83" s="8">
        <v>26163.482107491669</v>
      </c>
      <c r="M83" s="8">
        <f t="shared" si="28"/>
        <v>26163.482107491669</v>
      </c>
      <c r="N83" s="9">
        <f t="shared" si="29"/>
        <v>26163.482107491669</v>
      </c>
      <c r="O83" s="9">
        <f t="shared" si="30"/>
        <v>26163.482107491669</v>
      </c>
      <c r="P83" s="8">
        <f t="shared" si="31"/>
        <v>26163.482107491669</v>
      </c>
      <c r="Q83" s="8">
        <f t="shared" si="32"/>
        <v>26163.482107491669</v>
      </c>
      <c r="R83" s="31">
        <f t="shared" si="33"/>
        <v>26163.482107491669</v>
      </c>
      <c r="S83" s="8">
        <f t="shared" si="34"/>
        <v>26163.482107491669</v>
      </c>
      <c r="T83" s="8">
        <f t="shared" si="35"/>
        <v>26163.482107491669</v>
      </c>
      <c r="U83" s="10" t="s">
        <v>14</v>
      </c>
      <c r="V83" s="10" t="s">
        <v>14</v>
      </c>
      <c r="W83" s="10" t="s">
        <v>14</v>
      </c>
      <c r="X83" s="10" t="s">
        <v>14</v>
      </c>
      <c r="Y83" s="10" t="s">
        <v>14</v>
      </c>
      <c r="Z83" s="10" t="s">
        <v>14</v>
      </c>
      <c r="AA83" s="10" t="s">
        <v>14</v>
      </c>
      <c r="AB83" s="10" t="s">
        <v>14</v>
      </c>
      <c r="AC83" s="10" t="s">
        <v>14</v>
      </c>
      <c r="AD83" s="32" t="s">
        <v>14</v>
      </c>
      <c r="AE83" s="32" t="s">
        <v>14</v>
      </c>
      <c r="AF83" s="10" t="s">
        <v>14</v>
      </c>
      <c r="AG83" s="10" t="s">
        <v>14</v>
      </c>
      <c r="AH83" s="8">
        <f t="shared" si="36"/>
        <v>22238.959791367917</v>
      </c>
      <c r="AI83" s="8">
        <f t="shared" si="37"/>
        <v>39245.223161237504</v>
      </c>
    </row>
    <row r="84" spans="1:35" ht="38.1" customHeight="1" x14ac:dyDescent="0.25">
      <c r="A84" s="15" t="s">
        <v>110</v>
      </c>
      <c r="B84" s="16">
        <v>673</v>
      </c>
      <c r="C84" s="17" t="s">
        <v>143</v>
      </c>
      <c r="D84" s="8">
        <v>158718.20600000001</v>
      </c>
      <c r="E84" s="8">
        <v>158718.20600000001</v>
      </c>
      <c r="F84" s="8" t="s">
        <v>147</v>
      </c>
      <c r="G84" s="9" t="s">
        <v>144</v>
      </c>
      <c r="H84" s="8">
        <f t="shared" si="38"/>
        <v>55195.479272271928</v>
      </c>
      <c r="I84" s="8">
        <f t="shared" si="26"/>
        <v>82793.218908407885</v>
      </c>
      <c r="J84" s="8">
        <f t="shared" si="27"/>
        <v>82793.218908407885</v>
      </c>
      <c r="K84" s="8">
        <f t="shared" si="39"/>
        <v>79343.501453890887</v>
      </c>
      <c r="L84" s="8">
        <v>68994.349090339907</v>
      </c>
      <c r="M84" s="8">
        <f t="shared" si="28"/>
        <v>68994.349090339907</v>
      </c>
      <c r="N84" s="9">
        <f t="shared" si="29"/>
        <v>68994.349090339907</v>
      </c>
      <c r="O84" s="9">
        <f t="shared" si="30"/>
        <v>68994.349090339907</v>
      </c>
      <c r="P84" s="8">
        <f t="shared" si="31"/>
        <v>68994.349090339907</v>
      </c>
      <c r="Q84" s="8">
        <f t="shared" si="32"/>
        <v>68994.349090339907</v>
      </c>
      <c r="R84" s="31">
        <f t="shared" si="33"/>
        <v>68994.349090339907</v>
      </c>
      <c r="S84" s="8">
        <f t="shared" si="34"/>
        <v>68994.349090339907</v>
      </c>
      <c r="T84" s="8">
        <f t="shared" si="35"/>
        <v>68994.349090339907</v>
      </c>
      <c r="U84" s="10" t="s">
        <v>14</v>
      </c>
      <c r="V84" s="10" t="s">
        <v>14</v>
      </c>
      <c r="W84" s="10" t="s">
        <v>14</v>
      </c>
      <c r="X84" s="10" t="s">
        <v>14</v>
      </c>
      <c r="Y84" s="10" t="s">
        <v>14</v>
      </c>
      <c r="Z84" s="10" t="s">
        <v>14</v>
      </c>
      <c r="AA84" s="10" t="s">
        <v>14</v>
      </c>
      <c r="AB84" s="10" t="s">
        <v>14</v>
      </c>
      <c r="AC84" s="10" t="s">
        <v>14</v>
      </c>
      <c r="AD84" s="32" t="s">
        <v>14</v>
      </c>
      <c r="AE84" s="32" t="s">
        <v>14</v>
      </c>
      <c r="AF84" s="10" t="s">
        <v>14</v>
      </c>
      <c r="AG84" s="10" t="s">
        <v>14</v>
      </c>
      <c r="AH84" s="8">
        <f t="shared" si="36"/>
        <v>58645.196726788919</v>
      </c>
      <c r="AI84" s="8">
        <f t="shared" si="37"/>
        <v>103491.52363550986</v>
      </c>
    </row>
    <row r="85" spans="1:35" ht="38.1" customHeight="1" x14ac:dyDescent="0.25">
      <c r="A85" s="15" t="s">
        <v>111</v>
      </c>
      <c r="B85" s="16">
        <v>682</v>
      </c>
      <c r="C85" s="17" t="s">
        <v>143</v>
      </c>
      <c r="D85" s="8">
        <v>66920.497499999998</v>
      </c>
      <c r="E85" s="8">
        <v>66920.497499999998</v>
      </c>
      <c r="F85" s="8" t="s">
        <v>147</v>
      </c>
      <c r="G85" s="9" t="s">
        <v>144</v>
      </c>
      <c r="H85" s="8">
        <f t="shared" si="38"/>
        <v>32326.102364555452</v>
      </c>
      <c r="I85" s="8">
        <f t="shared" si="26"/>
        <v>48489.153546833171</v>
      </c>
      <c r="J85" s="8">
        <f t="shared" si="27"/>
        <v>48489.153546833171</v>
      </c>
      <c r="K85" s="8">
        <f t="shared" si="39"/>
        <v>46468.772149048455</v>
      </c>
      <c r="L85" s="8">
        <v>40407.627955694312</v>
      </c>
      <c r="M85" s="8">
        <f t="shared" si="28"/>
        <v>40407.627955694312</v>
      </c>
      <c r="N85" s="9">
        <f t="shared" si="29"/>
        <v>40407.627955694312</v>
      </c>
      <c r="O85" s="9">
        <f t="shared" si="30"/>
        <v>40407.627955694312</v>
      </c>
      <c r="P85" s="8">
        <f t="shared" si="31"/>
        <v>40407.627955694312</v>
      </c>
      <c r="Q85" s="8">
        <f t="shared" si="32"/>
        <v>40407.627955694312</v>
      </c>
      <c r="R85" s="31">
        <f t="shared" si="33"/>
        <v>40407.627955694312</v>
      </c>
      <c r="S85" s="8">
        <f t="shared" si="34"/>
        <v>40407.627955694312</v>
      </c>
      <c r="T85" s="8">
        <f t="shared" si="35"/>
        <v>40407.627955694312</v>
      </c>
      <c r="U85" s="10" t="s">
        <v>14</v>
      </c>
      <c r="V85" s="10" t="s">
        <v>14</v>
      </c>
      <c r="W85" s="10" t="s">
        <v>14</v>
      </c>
      <c r="X85" s="10" t="s">
        <v>14</v>
      </c>
      <c r="Y85" s="10" t="s">
        <v>14</v>
      </c>
      <c r="Z85" s="10" t="s">
        <v>14</v>
      </c>
      <c r="AA85" s="10" t="s">
        <v>14</v>
      </c>
      <c r="AB85" s="10" t="s">
        <v>14</v>
      </c>
      <c r="AC85" s="10" t="s">
        <v>14</v>
      </c>
      <c r="AD85" s="32" t="s">
        <v>14</v>
      </c>
      <c r="AE85" s="32" t="s">
        <v>14</v>
      </c>
      <c r="AF85" s="10" t="s">
        <v>14</v>
      </c>
      <c r="AG85" s="10" t="s">
        <v>14</v>
      </c>
      <c r="AH85" s="8">
        <f t="shared" si="36"/>
        <v>34346.483762340162</v>
      </c>
      <c r="AI85" s="8">
        <f t="shared" si="37"/>
        <v>60611.441933541471</v>
      </c>
    </row>
    <row r="86" spans="1:35" ht="38.1" customHeight="1" x14ac:dyDescent="0.25">
      <c r="A86" s="15" t="s">
        <v>112</v>
      </c>
      <c r="B86" s="16">
        <v>683</v>
      </c>
      <c r="C86" s="17" t="s">
        <v>143</v>
      </c>
      <c r="D86" s="8">
        <v>8836.5550000000003</v>
      </c>
      <c r="E86" s="8">
        <v>8836.5550000000003</v>
      </c>
      <c r="F86" s="8" t="s">
        <v>147</v>
      </c>
      <c r="G86" s="9" t="s">
        <v>144</v>
      </c>
      <c r="H86" s="8">
        <f t="shared" si="38"/>
        <v>21182.015109311418</v>
      </c>
      <c r="I86" s="8">
        <f t="shared" si="26"/>
        <v>31773.022663967124</v>
      </c>
      <c r="J86" s="8">
        <f t="shared" si="27"/>
        <v>31773.022663967124</v>
      </c>
      <c r="K86" s="8">
        <f t="shared" si="39"/>
        <v>30449.146719635159</v>
      </c>
      <c r="L86" s="8">
        <v>26477.518886639271</v>
      </c>
      <c r="M86" s="8">
        <f t="shared" si="28"/>
        <v>26477.518886639271</v>
      </c>
      <c r="N86" s="9">
        <f t="shared" si="29"/>
        <v>26477.518886639271</v>
      </c>
      <c r="O86" s="9">
        <f t="shared" si="30"/>
        <v>26477.518886639271</v>
      </c>
      <c r="P86" s="8">
        <f t="shared" si="31"/>
        <v>26477.518886639271</v>
      </c>
      <c r="Q86" s="8">
        <f t="shared" si="32"/>
        <v>26477.518886639271</v>
      </c>
      <c r="R86" s="31">
        <f t="shared" si="33"/>
        <v>26477.518886639271</v>
      </c>
      <c r="S86" s="8">
        <f t="shared" si="34"/>
        <v>26477.518886639271</v>
      </c>
      <c r="T86" s="8">
        <f t="shared" si="35"/>
        <v>26477.518886639271</v>
      </c>
      <c r="U86" s="10" t="s">
        <v>14</v>
      </c>
      <c r="V86" s="10" t="s">
        <v>14</v>
      </c>
      <c r="W86" s="10" t="s">
        <v>14</v>
      </c>
      <c r="X86" s="10" t="s">
        <v>14</v>
      </c>
      <c r="Y86" s="10" t="s">
        <v>14</v>
      </c>
      <c r="Z86" s="10" t="s">
        <v>14</v>
      </c>
      <c r="AA86" s="10" t="s">
        <v>14</v>
      </c>
      <c r="AB86" s="10" t="s">
        <v>14</v>
      </c>
      <c r="AC86" s="10" t="s">
        <v>14</v>
      </c>
      <c r="AD86" s="32" t="s">
        <v>14</v>
      </c>
      <c r="AE86" s="32" t="s">
        <v>14</v>
      </c>
      <c r="AF86" s="10" t="s">
        <v>14</v>
      </c>
      <c r="AG86" s="10" t="s">
        <v>14</v>
      </c>
      <c r="AH86" s="8">
        <f t="shared" si="36"/>
        <v>22505.89105364338</v>
      </c>
      <c r="AI86" s="8">
        <f t="shared" si="37"/>
        <v>39716.278329958906</v>
      </c>
    </row>
    <row r="87" spans="1:35" ht="38.1" customHeight="1" x14ac:dyDescent="0.25">
      <c r="A87" s="15" t="s">
        <v>113</v>
      </c>
      <c r="B87" s="16">
        <v>698</v>
      </c>
      <c r="C87" s="17" t="s">
        <v>143</v>
      </c>
      <c r="D87" s="8">
        <v>57906.41</v>
      </c>
      <c r="E87" s="8">
        <v>57906.41</v>
      </c>
      <c r="F87" s="8" t="s">
        <v>147</v>
      </c>
      <c r="G87" s="9" t="s">
        <v>144</v>
      </c>
      <c r="H87" s="8">
        <f t="shared" si="38"/>
        <v>30796.227667334875</v>
      </c>
      <c r="I87" s="8">
        <f t="shared" si="26"/>
        <v>46194.341501002309</v>
      </c>
      <c r="J87" s="8">
        <f t="shared" si="27"/>
        <v>46194.341501002309</v>
      </c>
      <c r="K87" s="8">
        <f t="shared" si="39"/>
        <v>44269.577271793874</v>
      </c>
      <c r="L87" s="8">
        <v>38495.284584168592</v>
      </c>
      <c r="M87" s="8">
        <f t="shared" si="28"/>
        <v>38495.284584168592</v>
      </c>
      <c r="N87" s="9">
        <f t="shared" si="29"/>
        <v>38495.284584168592</v>
      </c>
      <c r="O87" s="9">
        <f t="shared" si="30"/>
        <v>38495.284584168592</v>
      </c>
      <c r="P87" s="8">
        <f t="shared" si="31"/>
        <v>38495.284584168592</v>
      </c>
      <c r="Q87" s="8">
        <f t="shared" si="32"/>
        <v>38495.284584168592</v>
      </c>
      <c r="R87" s="31">
        <f t="shared" si="33"/>
        <v>38495.284584168592</v>
      </c>
      <c r="S87" s="8">
        <f t="shared" si="34"/>
        <v>38495.284584168592</v>
      </c>
      <c r="T87" s="8">
        <f t="shared" si="35"/>
        <v>38495.284584168592</v>
      </c>
      <c r="U87" s="10" t="s">
        <v>14</v>
      </c>
      <c r="V87" s="10" t="s">
        <v>14</v>
      </c>
      <c r="W87" s="10" t="s">
        <v>14</v>
      </c>
      <c r="X87" s="10" t="s">
        <v>14</v>
      </c>
      <c r="Y87" s="10" t="s">
        <v>14</v>
      </c>
      <c r="Z87" s="10" t="s">
        <v>14</v>
      </c>
      <c r="AA87" s="10" t="s">
        <v>14</v>
      </c>
      <c r="AB87" s="10" t="s">
        <v>14</v>
      </c>
      <c r="AC87" s="10" t="s">
        <v>14</v>
      </c>
      <c r="AD87" s="32" t="s">
        <v>14</v>
      </c>
      <c r="AE87" s="32" t="s">
        <v>14</v>
      </c>
      <c r="AF87" s="10" t="s">
        <v>14</v>
      </c>
      <c r="AG87" s="10" t="s">
        <v>14</v>
      </c>
      <c r="AH87" s="8">
        <f t="shared" si="36"/>
        <v>32720.991896543303</v>
      </c>
      <c r="AI87" s="8">
        <f t="shared" si="37"/>
        <v>57742.926876252888</v>
      </c>
    </row>
    <row r="88" spans="1:35" ht="38.1" customHeight="1" x14ac:dyDescent="0.25">
      <c r="A88" s="15" t="s">
        <v>114</v>
      </c>
      <c r="B88" s="16">
        <v>717</v>
      </c>
      <c r="C88" s="17" t="s">
        <v>143</v>
      </c>
      <c r="D88" s="8">
        <v>80597.600000000006</v>
      </c>
      <c r="E88" s="8">
        <v>80597.600000000006</v>
      </c>
      <c r="F88" s="8" t="s">
        <v>147</v>
      </c>
      <c r="G88" s="9" t="s">
        <v>144</v>
      </c>
      <c r="H88" s="8">
        <f t="shared" si="38"/>
        <v>35494.592852671602</v>
      </c>
      <c r="I88" s="8">
        <f t="shared" si="26"/>
        <v>53241.889279007402</v>
      </c>
      <c r="J88" s="8">
        <f t="shared" si="27"/>
        <v>53241.889279007402</v>
      </c>
      <c r="K88" s="8">
        <f t="shared" si="39"/>
        <v>51023.477225715425</v>
      </c>
      <c r="L88" s="8">
        <v>44368.241065839502</v>
      </c>
      <c r="M88" s="8">
        <f t="shared" si="28"/>
        <v>44368.241065839502</v>
      </c>
      <c r="N88" s="9">
        <f t="shared" si="29"/>
        <v>44368.241065839502</v>
      </c>
      <c r="O88" s="9">
        <f t="shared" si="30"/>
        <v>44368.241065839502</v>
      </c>
      <c r="P88" s="8">
        <f t="shared" si="31"/>
        <v>44368.241065839502</v>
      </c>
      <c r="Q88" s="8">
        <f t="shared" si="32"/>
        <v>44368.241065839502</v>
      </c>
      <c r="R88" s="31">
        <f t="shared" si="33"/>
        <v>44368.241065839502</v>
      </c>
      <c r="S88" s="8">
        <f t="shared" si="34"/>
        <v>44368.241065839502</v>
      </c>
      <c r="T88" s="8">
        <f t="shared" si="35"/>
        <v>44368.241065839502</v>
      </c>
      <c r="U88" s="10" t="s">
        <v>14</v>
      </c>
      <c r="V88" s="10" t="s">
        <v>14</v>
      </c>
      <c r="W88" s="10" t="s">
        <v>14</v>
      </c>
      <c r="X88" s="10" t="s">
        <v>14</v>
      </c>
      <c r="Y88" s="10" t="s">
        <v>14</v>
      </c>
      <c r="Z88" s="10" t="s">
        <v>14</v>
      </c>
      <c r="AA88" s="10" t="s">
        <v>14</v>
      </c>
      <c r="AB88" s="10" t="s">
        <v>14</v>
      </c>
      <c r="AC88" s="10" t="s">
        <v>14</v>
      </c>
      <c r="AD88" s="32" t="s">
        <v>14</v>
      </c>
      <c r="AE88" s="32" t="s">
        <v>14</v>
      </c>
      <c r="AF88" s="10" t="s">
        <v>14</v>
      </c>
      <c r="AG88" s="10" t="s">
        <v>14</v>
      </c>
      <c r="AH88" s="8">
        <f t="shared" si="36"/>
        <v>37713.004905963578</v>
      </c>
      <c r="AI88" s="8">
        <f t="shared" si="37"/>
        <v>66552.361598759249</v>
      </c>
    </row>
    <row r="89" spans="1:35" ht="38.1" customHeight="1" x14ac:dyDescent="0.25">
      <c r="A89" s="15" t="s">
        <v>115</v>
      </c>
      <c r="B89" s="16">
        <v>727</v>
      </c>
      <c r="C89" s="17" t="s">
        <v>143</v>
      </c>
      <c r="D89" s="8">
        <v>49379.925000000003</v>
      </c>
      <c r="E89" s="8">
        <v>49379.925000000003</v>
      </c>
      <c r="F89" s="8" t="s">
        <v>147</v>
      </c>
      <c r="G89" s="9" t="s">
        <v>144</v>
      </c>
      <c r="H89" s="8">
        <f t="shared" si="38"/>
        <v>32483.589465739922</v>
      </c>
      <c r="I89" s="8">
        <f t="shared" si="26"/>
        <v>48725.384198609878</v>
      </c>
      <c r="J89" s="8">
        <f t="shared" si="27"/>
        <v>48725.384198609878</v>
      </c>
      <c r="K89" s="8">
        <f t="shared" si="39"/>
        <v>46695.159857001134</v>
      </c>
      <c r="L89" s="8">
        <v>40604.486832174902</v>
      </c>
      <c r="M89" s="8">
        <f t="shared" si="28"/>
        <v>40604.486832174902</v>
      </c>
      <c r="N89" s="9">
        <f t="shared" si="29"/>
        <v>40604.486832174902</v>
      </c>
      <c r="O89" s="9">
        <f t="shared" si="30"/>
        <v>40604.486832174902</v>
      </c>
      <c r="P89" s="8">
        <f t="shared" si="31"/>
        <v>40604.486832174902</v>
      </c>
      <c r="Q89" s="8">
        <f t="shared" si="32"/>
        <v>40604.486832174902</v>
      </c>
      <c r="R89" s="31">
        <f t="shared" si="33"/>
        <v>40604.486832174902</v>
      </c>
      <c r="S89" s="8">
        <f t="shared" si="34"/>
        <v>40604.486832174902</v>
      </c>
      <c r="T89" s="8">
        <f t="shared" si="35"/>
        <v>40604.486832174902</v>
      </c>
      <c r="U89" s="10" t="s">
        <v>14</v>
      </c>
      <c r="V89" s="10" t="s">
        <v>14</v>
      </c>
      <c r="W89" s="10" t="s">
        <v>14</v>
      </c>
      <c r="X89" s="10" t="s">
        <v>14</v>
      </c>
      <c r="Y89" s="10" t="s">
        <v>14</v>
      </c>
      <c r="Z89" s="10" t="s">
        <v>14</v>
      </c>
      <c r="AA89" s="10" t="s">
        <v>14</v>
      </c>
      <c r="AB89" s="10" t="s">
        <v>14</v>
      </c>
      <c r="AC89" s="10" t="s">
        <v>14</v>
      </c>
      <c r="AD89" s="32" t="s">
        <v>14</v>
      </c>
      <c r="AE89" s="32" t="s">
        <v>14</v>
      </c>
      <c r="AF89" s="10" t="s">
        <v>14</v>
      </c>
      <c r="AG89" s="10" t="s">
        <v>14</v>
      </c>
      <c r="AH89" s="8">
        <f t="shared" si="36"/>
        <v>34513.813807348663</v>
      </c>
      <c r="AI89" s="8">
        <f t="shared" si="37"/>
        <v>60906.730248262349</v>
      </c>
    </row>
    <row r="90" spans="1:35" ht="38.1" customHeight="1" x14ac:dyDescent="0.25">
      <c r="A90" s="15" t="s">
        <v>116</v>
      </c>
      <c r="B90" s="16">
        <v>729</v>
      </c>
      <c r="C90" s="17" t="s">
        <v>143</v>
      </c>
      <c r="D90" s="8">
        <v>60932.81</v>
      </c>
      <c r="E90" s="8">
        <v>60932.81</v>
      </c>
      <c r="F90" s="8" t="s">
        <v>147</v>
      </c>
      <c r="G90" s="9" t="s">
        <v>144</v>
      </c>
      <c r="H90" s="8">
        <f t="shared" si="38"/>
        <v>22764.385506926825</v>
      </c>
      <c r="I90" s="8">
        <f t="shared" si="26"/>
        <v>34146.578260390233</v>
      </c>
      <c r="J90" s="8">
        <f t="shared" si="27"/>
        <v>34146.578260390233</v>
      </c>
      <c r="K90" s="8">
        <f t="shared" si="39"/>
        <v>32723.804166207305</v>
      </c>
      <c r="L90" s="8">
        <v>28455.481883658529</v>
      </c>
      <c r="M90" s="8">
        <f t="shared" si="28"/>
        <v>28455.481883658529</v>
      </c>
      <c r="N90" s="9">
        <f t="shared" si="29"/>
        <v>28455.481883658529</v>
      </c>
      <c r="O90" s="9">
        <f t="shared" si="30"/>
        <v>28455.481883658529</v>
      </c>
      <c r="P90" s="8">
        <f t="shared" si="31"/>
        <v>28455.481883658529</v>
      </c>
      <c r="Q90" s="8">
        <f t="shared" si="32"/>
        <v>28455.481883658529</v>
      </c>
      <c r="R90" s="31">
        <f t="shared" si="33"/>
        <v>28455.481883658529</v>
      </c>
      <c r="S90" s="8">
        <f t="shared" si="34"/>
        <v>28455.481883658529</v>
      </c>
      <c r="T90" s="8">
        <f t="shared" si="35"/>
        <v>28455.481883658529</v>
      </c>
      <c r="U90" s="10" t="s">
        <v>14</v>
      </c>
      <c r="V90" s="10" t="s">
        <v>14</v>
      </c>
      <c r="W90" s="10" t="s">
        <v>14</v>
      </c>
      <c r="X90" s="10" t="s">
        <v>14</v>
      </c>
      <c r="Y90" s="10" t="s">
        <v>14</v>
      </c>
      <c r="Z90" s="10" t="s">
        <v>14</v>
      </c>
      <c r="AA90" s="10" t="s">
        <v>14</v>
      </c>
      <c r="AB90" s="10" t="s">
        <v>14</v>
      </c>
      <c r="AC90" s="10" t="s">
        <v>14</v>
      </c>
      <c r="AD90" s="32" t="s">
        <v>14</v>
      </c>
      <c r="AE90" s="32" t="s">
        <v>14</v>
      </c>
      <c r="AF90" s="10" t="s">
        <v>14</v>
      </c>
      <c r="AG90" s="10" t="s">
        <v>14</v>
      </c>
      <c r="AH90" s="8">
        <f t="shared" si="36"/>
        <v>24187.15960110975</v>
      </c>
      <c r="AI90" s="8">
        <f t="shared" si="37"/>
        <v>42683.222825487792</v>
      </c>
    </row>
    <row r="91" spans="1:35" ht="38.1" customHeight="1" x14ac:dyDescent="0.25">
      <c r="A91" s="15" t="s">
        <v>117</v>
      </c>
      <c r="B91" s="16">
        <v>757</v>
      </c>
      <c r="C91" s="17" t="s">
        <v>143</v>
      </c>
      <c r="D91" s="8">
        <v>23901.14</v>
      </c>
      <c r="E91" s="8">
        <v>23901.14</v>
      </c>
      <c r="F91" s="8" t="s">
        <v>147</v>
      </c>
      <c r="G91" s="9" t="s">
        <v>144</v>
      </c>
      <c r="H91" s="8">
        <f t="shared" si="38"/>
        <v>33098.539098936431</v>
      </c>
      <c r="I91" s="8">
        <f t="shared" si="26"/>
        <v>49647.808648404643</v>
      </c>
      <c r="J91" s="8">
        <f t="shared" si="27"/>
        <v>49647.808648404643</v>
      </c>
      <c r="K91" s="8">
        <f t="shared" si="39"/>
        <v>47579.149954721113</v>
      </c>
      <c r="L91" s="8">
        <v>41373.173873670537</v>
      </c>
      <c r="M91" s="8">
        <f t="shared" si="28"/>
        <v>41373.173873670537</v>
      </c>
      <c r="N91" s="9">
        <f t="shared" si="29"/>
        <v>41373.173873670537</v>
      </c>
      <c r="O91" s="9">
        <f t="shared" si="30"/>
        <v>41373.173873670537</v>
      </c>
      <c r="P91" s="8">
        <f t="shared" si="31"/>
        <v>41373.173873670537</v>
      </c>
      <c r="Q91" s="8">
        <f t="shared" si="32"/>
        <v>41373.173873670537</v>
      </c>
      <c r="R91" s="31">
        <f t="shared" si="33"/>
        <v>41373.173873670537</v>
      </c>
      <c r="S91" s="8">
        <f t="shared" si="34"/>
        <v>41373.173873670537</v>
      </c>
      <c r="T91" s="8">
        <f t="shared" si="35"/>
        <v>41373.173873670537</v>
      </c>
      <c r="U91" s="10" t="s">
        <v>14</v>
      </c>
      <c r="V91" s="10" t="s">
        <v>14</v>
      </c>
      <c r="W91" s="10" t="s">
        <v>14</v>
      </c>
      <c r="X91" s="10" t="s">
        <v>14</v>
      </c>
      <c r="Y91" s="10" t="s">
        <v>14</v>
      </c>
      <c r="Z91" s="10" t="s">
        <v>14</v>
      </c>
      <c r="AA91" s="10" t="s">
        <v>14</v>
      </c>
      <c r="AB91" s="10" t="s">
        <v>14</v>
      </c>
      <c r="AC91" s="10" t="s">
        <v>14</v>
      </c>
      <c r="AD91" s="32" t="s">
        <v>14</v>
      </c>
      <c r="AE91" s="32" t="s">
        <v>14</v>
      </c>
      <c r="AF91" s="10" t="s">
        <v>14</v>
      </c>
      <c r="AG91" s="10" t="s">
        <v>14</v>
      </c>
      <c r="AH91" s="8">
        <f t="shared" si="36"/>
        <v>35167.197792619954</v>
      </c>
      <c r="AI91" s="8">
        <f t="shared" si="37"/>
        <v>62059.760810505803</v>
      </c>
    </row>
    <row r="92" spans="1:35" ht="38.1" customHeight="1" x14ac:dyDescent="0.25">
      <c r="A92" s="15" t="s">
        <v>118</v>
      </c>
      <c r="B92" s="16">
        <v>813</v>
      </c>
      <c r="C92" s="17" t="s">
        <v>143</v>
      </c>
      <c r="D92" s="8">
        <v>71513.820000000007</v>
      </c>
      <c r="E92" s="8">
        <v>71513.820000000007</v>
      </c>
      <c r="F92" s="8" t="s">
        <v>147</v>
      </c>
      <c r="G92" s="9" t="s">
        <v>144</v>
      </c>
      <c r="H92" s="8">
        <f t="shared" si="38"/>
        <v>35494.592852671602</v>
      </c>
      <c r="I92" s="8">
        <f t="shared" si="26"/>
        <v>53241.889279007402</v>
      </c>
      <c r="J92" s="8">
        <f t="shared" si="27"/>
        <v>53241.889279007402</v>
      </c>
      <c r="K92" s="8">
        <f t="shared" si="39"/>
        <v>51023.477225715425</v>
      </c>
      <c r="L92" s="8">
        <v>44368.241065839502</v>
      </c>
      <c r="M92" s="8">
        <f t="shared" si="28"/>
        <v>44368.241065839502</v>
      </c>
      <c r="N92" s="9">
        <f t="shared" si="29"/>
        <v>44368.241065839502</v>
      </c>
      <c r="O92" s="9">
        <f t="shared" si="30"/>
        <v>44368.241065839502</v>
      </c>
      <c r="P92" s="8">
        <f t="shared" si="31"/>
        <v>44368.241065839502</v>
      </c>
      <c r="Q92" s="8">
        <f t="shared" si="32"/>
        <v>44368.241065839502</v>
      </c>
      <c r="R92" s="31">
        <f t="shared" si="33"/>
        <v>44368.241065839502</v>
      </c>
      <c r="S92" s="8">
        <f t="shared" si="34"/>
        <v>44368.241065839502</v>
      </c>
      <c r="T92" s="8">
        <f t="shared" si="35"/>
        <v>44368.241065839502</v>
      </c>
      <c r="U92" s="10" t="s">
        <v>14</v>
      </c>
      <c r="V92" s="10" t="s">
        <v>14</v>
      </c>
      <c r="W92" s="10" t="s">
        <v>14</v>
      </c>
      <c r="X92" s="10" t="s">
        <v>14</v>
      </c>
      <c r="Y92" s="10" t="s">
        <v>14</v>
      </c>
      <c r="Z92" s="10" t="s">
        <v>14</v>
      </c>
      <c r="AA92" s="10" t="s">
        <v>14</v>
      </c>
      <c r="AB92" s="10" t="s">
        <v>14</v>
      </c>
      <c r="AC92" s="10" t="s">
        <v>14</v>
      </c>
      <c r="AD92" s="32" t="s">
        <v>14</v>
      </c>
      <c r="AE92" s="32" t="s">
        <v>14</v>
      </c>
      <c r="AF92" s="10" t="s">
        <v>14</v>
      </c>
      <c r="AG92" s="10" t="s">
        <v>14</v>
      </c>
      <c r="AH92" s="8">
        <f t="shared" si="36"/>
        <v>37713.004905963578</v>
      </c>
      <c r="AI92" s="8">
        <f t="shared" si="37"/>
        <v>66552.361598759249</v>
      </c>
    </row>
    <row r="93" spans="1:35" ht="38.1" customHeight="1" x14ac:dyDescent="0.25">
      <c r="A93" s="15" t="s">
        <v>119</v>
      </c>
      <c r="B93" s="16">
        <v>840</v>
      </c>
      <c r="C93" s="17" t="s">
        <v>143</v>
      </c>
      <c r="D93" s="8">
        <v>60905.75</v>
      </c>
      <c r="E93" s="8">
        <v>60905.75</v>
      </c>
      <c r="F93" s="8" t="s">
        <v>147</v>
      </c>
      <c r="G93" s="9" t="s">
        <v>144</v>
      </c>
      <c r="H93" s="8">
        <f t="shared" si="38"/>
        <v>35494.592852671602</v>
      </c>
      <c r="I93" s="8">
        <f t="shared" si="26"/>
        <v>53241.889279007402</v>
      </c>
      <c r="J93" s="8">
        <f t="shared" si="27"/>
        <v>53241.889279007402</v>
      </c>
      <c r="K93" s="8">
        <f t="shared" si="39"/>
        <v>51023.477225715425</v>
      </c>
      <c r="L93" s="8">
        <v>44368.241065839502</v>
      </c>
      <c r="M93" s="8">
        <f t="shared" si="28"/>
        <v>44368.241065839502</v>
      </c>
      <c r="N93" s="9">
        <f t="shared" si="29"/>
        <v>44368.241065839502</v>
      </c>
      <c r="O93" s="9">
        <f t="shared" si="30"/>
        <v>44368.241065839502</v>
      </c>
      <c r="P93" s="8">
        <f t="shared" si="31"/>
        <v>44368.241065839502</v>
      </c>
      <c r="Q93" s="8">
        <f t="shared" si="32"/>
        <v>44368.241065839502</v>
      </c>
      <c r="R93" s="31">
        <f t="shared" si="33"/>
        <v>44368.241065839502</v>
      </c>
      <c r="S93" s="8">
        <f t="shared" si="34"/>
        <v>44368.241065839502</v>
      </c>
      <c r="T93" s="8">
        <f t="shared" si="35"/>
        <v>44368.241065839502</v>
      </c>
      <c r="U93" s="10" t="s">
        <v>14</v>
      </c>
      <c r="V93" s="10" t="s">
        <v>14</v>
      </c>
      <c r="W93" s="10" t="s">
        <v>14</v>
      </c>
      <c r="X93" s="10" t="s">
        <v>14</v>
      </c>
      <c r="Y93" s="10" t="s">
        <v>14</v>
      </c>
      <c r="Z93" s="10" t="s">
        <v>14</v>
      </c>
      <c r="AA93" s="10" t="s">
        <v>14</v>
      </c>
      <c r="AB93" s="10" t="s">
        <v>14</v>
      </c>
      <c r="AC93" s="10" t="s">
        <v>14</v>
      </c>
      <c r="AD93" s="32" t="s">
        <v>14</v>
      </c>
      <c r="AE93" s="32" t="s">
        <v>14</v>
      </c>
      <c r="AF93" s="10" t="s">
        <v>14</v>
      </c>
      <c r="AG93" s="10" t="s">
        <v>14</v>
      </c>
      <c r="AH93" s="8">
        <f t="shared" si="36"/>
        <v>37713.004905963578</v>
      </c>
      <c r="AI93" s="8">
        <f t="shared" si="37"/>
        <v>66552.361598759249</v>
      </c>
    </row>
    <row r="94" spans="1:35" ht="38.1" customHeight="1" x14ac:dyDescent="0.25">
      <c r="A94" s="15" t="s">
        <v>120</v>
      </c>
      <c r="B94" s="16">
        <v>853</v>
      </c>
      <c r="C94" s="17" t="s">
        <v>143</v>
      </c>
      <c r="D94" s="8">
        <v>134860.75391304347</v>
      </c>
      <c r="E94" s="8">
        <v>134860.75391304347</v>
      </c>
      <c r="F94" s="8" t="s">
        <v>147</v>
      </c>
      <c r="G94" s="9" t="s">
        <v>144</v>
      </c>
      <c r="H94" s="8">
        <f t="shared" si="38"/>
        <v>55056.740635514172</v>
      </c>
      <c r="I94" s="8">
        <f t="shared" si="26"/>
        <v>82585.110953271243</v>
      </c>
      <c r="J94" s="8">
        <f t="shared" si="27"/>
        <v>82585.110953271243</v>
      </c>
      <c r="K94" s="8">
        <f t="shared" si="39"/>
        <v>79144.064663551602</v>
      </c>
      <c r="L94" s="8">
        <v>68820.925794392708</v>
      </c>
      <c r="M94" s="8">
        <f t="shared" si="28"/>
        <v>68820.925794392708</v>
      </c>
      <c r="N94" s="9">
        <f t="shared" si="29"/>
        <v>68820.925794392708</v>
      </c>
      <c r="O94" s="9">
        <f t="shared" si="30"/>
        <v>68820.925794392708</v>
      </c>
      <c r="P94" s="8">
        <f t="shared" si="31"/>
        <v>68820.925794392708</v>
      </c>
      <c r="Q94" s="8">
        <f t="shared" si="32"/>
        <v>68820.925794392708</v>
      </c>
      <c r="R94" s="31">
        <f t="shared" si="33"/>
        <v>68820.925794392708</v>
      </c>
      <c r="S94" s="8">
        <f t="shared" si="34"/>
        <v>68820.925794392708</v>
      </c>
      <c r="T94" s="8">
        <f t="shared" si="35"/>
        <v>68820.925794392708</v>
      </c>
      <c r="U94" s="10" t="s">
        <v>14</v>
      </c>
      <c r="V94" s="10" t="s">
        <v>14</v>
      </c>
      <c r="W94" s="10" t="s">
        <v>14</v>
      </c>
      <c r="X94" s="10" t="s">
        <v>14</v>
      </c>
      <c r="Y94" s="10" t="s">
        <v>14</v>
      </c>
      <c r="Z94" s="10" t="s">
        <v>14</v>
      </c>
      <c r="AA94" s="10" t="s">
        <v>14</v>
      </c>
      <c r="AB94" s="10" t="s">
        <v>14</v>
      </c>
      <c r="AC94" s="10" t="s">
        <v>14</v>
      </c>
      <c r="AD94" s="32" t="s">
        <v>14</v>
      </c>
      <c r="AE94" s="32" t="s">
        <v>14</v>
      </c>
      <c r="AF94" s="10" t="s">
        <v>14</v>
      </c>
      <c r="AG94" s="10" t="s">
        <v>14</v>
      </c>
      <c r="AH94" s="8">
        <f t="shared" si="36"/>
        <v>58497.786925233799</v>
      </c>
      <c r="AI94" s="8">
        <f t="shared" si="37"/>
        <v>103231.38869158906</v>
      </c>
    </row>
    <row r="95" spans="1:35" ht="38.1" customHeight="1" x14ac:dyDescent="0.25">
      <c r="A95" s="15" t="s">
        <v>121</v>
      </c>
      <c r="B95" s="16">
        <v>856</v>
      </c>
      <c r="C95" s="17" t="s">
        <v>143</v>
      </c>
      <c r="D95" s="8">
        <v>95377.655555555553</v>
      </c>
      <c r="E95" s="8">
        <v>95377.655555555553</v>
      </c>
      <c r="F95" s="8" t="s">
        <v>147</v>
      </c>
      <c r="G95" s="9" t="s">
        <v>144</v>
      </c>
      <c r="H95" s="8">
        <f t="shared" si="38"/>
        <v>45806.248287369148</v>
      </c>
      <c r="I95" s="8">
        <f t="shared" si="26"/>
        <v>68709.372431053707</v>
      </c>
      <c r="J95" s="8">
        <f t="shared" si="27"/>
        <v>68709.372431053707</v>
      </c>
      <c r="K95" s="8">
        <f t="shared" si="39"/>
        <v>65846.481913093143</v>
      </c>
      <c r="L95" s="8">
        <v>57257.810359211428</v>
      </c>
      <c r="M95" s="8">
        <f t="shared" si="28"/>
        <v>57257.810359211428</v>
      </c>
      <c r="N95" s="9">
        <f t="shared" si="29"/>
        <v>57257.810359211428</v>
      </c>
      <c r="O95" s="9">
        <f t="shared" si="30"/>
        <v>57257.810359211428</v>
      </c>
      <c r="P95" s="8">
        <f t="shared" si="31"/>
        <v>57257.810359211428</v>
      </c>
      <c r="Q95" s="8">
        <f t="shared" si="32"/>
        <v>57257.810359211428</v>
      </c>
      <c r="R95" s="31">
        <f t="shared" si="33"/>
        <v>57257.810359211428</v>
      </c>
      <c r="S95" s="8">
        <f t="shared" si="34"/>
        <v>57257.810359211428</v>
      </c>
      <c r="T95" s="8">
        <f t="shared" si="35"/>
        <v>57257.810359211428</v>
      </c>
      <c r="U95" s="10" t="s">
        <v>14</v>
      </c>
      <c r="V95" s="10" t="s">
        <v>14</v>
      </c>
      <c r="W95" s="10" t="s">
        <v>14</v>
      </c>
      <c r="X95" s="10" t="s">
        <v>14</v>
      </c>
      <c r="Y95" s="10" t="s">
        <v>14</v>
      </c>
      <c r="Z95" s="10" t="s">
        <v>14</v>
      </c>
      <c r="AA95" s="10" t="s">
        <v>14</v>
      </c>
      <c r="AB95" s="10" t="s">
        <v>14</v>
      </c>
      <c r="AC95" s="10" t="s">
        <v>14</v>
      </c>
      <c r="AD95" s="32" t="s">
        <v>14</v>
      </c>
      <c r="AE95" s="32" t="s">
        <v>14</v>
      </c>
      <c r="AF95" s="10" t="s">
        <v>14</v>
      </c>
      <c r="AG95" s="10" t="s">
        <v>14</v>
      </c>
      <c r="AH95" s="8">
        <f t="shared" si="36"/>
        <v>48669.138805329712</v>
      </c>
      <c r="AI95" s="8">
        <f t="shared" si="37"/>
        <v>85886.715538817138</v>
      </c>
    </row>
    <row r="96" spans="1:35" ht="38.1" customHeight="1" x14ac:dyDescent="0.25">
      <c r="A96" s="15" t="s">
        <v>122</v>
      </c>
      <c r="B96" s="16">
        <v>857</v>
      </c>
      <c r="C96" s="17" t="s">
        <v>143</v>
      </c>
      <c r="D96" s="8">
        <v>75641.69</v>
      </c>
      <c r="E96" s="8">
        <v>75641.69</v>
      </c>
      <c r="F96" s="8" t="s">
        <v>147</v>
      </c>
      <c r="G96" s="9" t="s">
        <v>144</v>
      </c>
      <c r="H96" s="8">
        <f t="shared" si="38"/>
        <v>45806.248287369148</v>
      </c>
      <c r="I96" s="8">
        <f t="shared" si="26"/>
        <v>68709.372431053707</v>
      </c>
      <c r="J96" s="8">
        <f t="shared" si="27"/>
        <v>68709.372431053707</v>
      </c>
      <c r="K96" s="8">
        <f t="shared" si="39"/>
        <v>65846.481913093143</v>
      </c>
      <c r="L96" s="8">
        <v>57257.810359211428</v>
      </c>
      <c r="M96" s="8">
        <f t="shared" si="28"/>
        <v>57257.810359211428</v>
      </c>
      <c r="N96" s="9">
        <f t="shared" si="29"/>
        <v>57257.810359211428</v>
      </c>
      <c r="O96" s="9">
        <f t="shared" si="30"/>
        <v>57257.810359211428</v>
      </c>
      <c r="P96" s="8">
        <f t="shared" si="31"/>
        <v>57257.810359211428</v>
      </c>
      <c r="Q96" s="8">
        <f t="shared" si="32"/>
        <v>57257.810359211428</v>
      </c>
      <c r="R96" s="31">
        <f t="shared" si="33"/>
        <v>57257.810359211428</v>
      </c>
      <c r="S96" s="8">
        <f t="shared" si="34"/>
        <v>57257.810359211428</v>
      </c>
      <c r="T96" s="8">
        <f t="shared" si="35"/>
        <v>57257.810359211428</v>
      </c>
      <c r="U96" s="10" t="s">
        <v>14</v>
      </c>
      <c r="V96" s="10" t="s">
        <v>14</v>
      </c>
      <c r="W96" s="10" t="s">
        <v>14</v>
      </c>
      <c r="X96" s="10" t="s">
        <v>14</v>
      </c>
      <c r="Y96" s="10" t="s">
        <v>14</v>
      </c>
      <c r="Z96" s="10" t="s">
        <v>14</v>
      </c>
      <c r="AA96" s="10" t="s">
        <v>14</v>
      </c>
      <c r="AB96" s="10" t="s">
        <v>14</v>
      </c>
      <c r="AC96" s="10" t="s">
        <v>14</v>
      </c>
      <c r="AD96" s="32" t="s">
        <v>14</v>
      </c>
      <c r="AE96" s="32" t="s">
        <v>14</v>
      </c>
      <c r="AF96" s="10" t="s">
        <v>14</v>
      </c>
      <c r="AG96" s="10" t="s">
        <v>14</v>
      </c>
      <c r="AH96" s="8">
        <f t="shared" si="36"/>
        <v>48669.138805329712</v>
      </c>
      <c r="AI96" s="8">
        <f t="shared" si="37"/>
        <v>85886.715538817138</v>
      </c>
    </row>
    <row r="97" spans="1:35" ht="38.1" customHeight="1" x14ac:dyDescent="0.25">
      <c r="A97" s="15" t="s">
        <v>123</v>
      </c>
      <c r="B97" s="16">
        <v>862</v>
      </c>
      <c r="C97" s="17" t="s">
        <v>143</v>
      </c>
      <c r="D97" s="8">
        <v>64272.922500000001</v>
      </c>
      <c r="E97" s="8">
        <v>64272.922500000001</v>
      </c>
      <c r="F97" s="8" t="s">
        <v>147</v>
      </c>
      <c r="G97" s="9" t="s">
        <v>144</v>
      </c>
      <c r="H97" s="8">
        <f t="shared" si="38"/>
        <v>33274.774664547629</v>
      </c>
      <c r="I97" s="8">
        <f t="shared" si="26"/>
        <v>49912.161996821436</v>
      </c>
      <c r="J97" s="8">
        <f t="shared" si="27"/>
        <v>49912.161996821436</v>
      </c>
      <c r="K97" s="8">
        <f t="shared" si="39"/>
        <v>47832.488580287209</v>
      </c>
      <c r="L97" s="8">
        <v>41593.468330684533</v>
      </c>
      <c r="M97" s="8">
        <f t="shared" si="28"/>
        <v>41593.468330684533</v>
      </c>
      <c r="N97" s="9">
        <f t="shared" si="29"/>
        <v>41593.468330684533</v>
      </c>
      <c r="O97" s="9">
        <f t="shared" si="30"/>
        <v>41593.468330684533</v>
      </c>
      <c r="P97" s="8">
        <f t="shared" si="31"/>
        <v>41593.468330684533</v>
      </c>
      <c r="Q97" s="8">
        <f t="shared" si="32"/>
        <v>41593.468330684533</v>
      </c>
      <c r="R97" s="31">
        <f t="shared" si="33"/>
        <v>41593.468330684533</v>
      </c>
      <c r="S97" s="8">
        <f t="shared" si="34"/>
        <v>41593.468330684533</v>
      </c>
      <c r="T97" s="8">
        <f t="shared" si="35"/>
        <v>41593.468330684533</v>
      </c>
      <c r="U97" s="10" t="s">
        <v>14</v>
      </c>
      <c r="V97" s="10" t="s">
        <v>14</v>
      </c>
      <c r="W97" s="10" t="s">
        <v>14</v>
      </c>
      <c r="X97" s="10" t="s">
        <v>14</v>
      </c>
      <c r="Y97" s="10" t="s">
        <v>14</v>
      </c>
      <c r="Z97" s="10" t="s">
        <v>14</v>
      </c>
      <c r="AA97" s="10" t="s">
        <v>14</v>
      </c>
      <c r="AB97" s="10" t="s">
        <v>14</v>
      </c>
      <c r="AC97" s="10" t="s">
        <v>14</v>
      </c>
      <c r="AD97" s="32" t="s">
        <v>14</v>
      </c>
      <c r="AE97" s="32" t="s">
        <v>14</v>
      </c>
      <c r="AF97" s="10" t="s">
        <v>14</v>
      </c>
      <c r="AG97" s="10" t="s">
        <v>14</v>
      </c>
      <c r="AH97" s="8">
        <f t="shared" si="36"/>
        <v>35354.44808108185</v>
      </c>
      <c r="AI97" s="8">
        <f t="shared" si="37"/>
        <v>62390.202496026803</v>
      </c>
    </row>
    <row r="98" spans="1:35" ht="38.1" customHeight="1" x14ac:dyDescent="0.25">
      <c r="A98" s="15" t="s">
        <v>124</v>
      </c>
      <c r="B98" s="16">
        <v>863</v>
      </c>
      <c r="C98" s="17" t="s">
        <v>143</v>
      </c>
      <c r="D98" s="8">
        <v>45609.184999999998</v>
      </c>
      <c r="E98" s="8">
        <v>45609.184999999998</v>
      </c>
      <c r="F98" s="8" t="s">
        <v>147</v>
      </c>
      <c r="G98" s="9" t="s">
        <v>144</v>
      </c>
      <c r="H98" s="8">
        <f t="shared" si="38"/>
        <v>26311.59497646278</v>
      </c>
      <c r="I98" s="8">
        <f t="shared" si="26"/>
        <v>39467.392464694167</v>
      </c>
      <c r="J98" s="8">
        <f t="shared" si="27"/>
        <v>39467.392464694167</v>
      </c>
      <c r="K98" s="8">
        <f t="shared" si="39"/>
        <v>37822.917778665244</v>
      </c>
      <c r="L98" s="8">
        <v>32889.493720578474</v>
      </c>
      <c r="M98" s="8">
        <f t="shared" si="28"/>
        <v>32889.493720578474</v>
      </c>
      <c r="N98" s="9">
        <f t="shared" si="29"/>
        <v>32889.493720578474</v>
      </c>
      <c r="O98" s="9">
        <f t="shared" si="30"/>
        <v>32889.493720578474</v>
      </c>
      <c r="P98" s="8">
        <f t="shared" si="31"/>
        <v>32889.493720578474</v>
      </c>
      <c r="Q98" s="8">
        <f t="shared" si="32"/>
        <v>32889.493720578474</v>
      </c>
      <c r="R98" s="31">
        <f t="shared" si="33"/>
        <v>32889.493720578474</v>
      </c>
      <c r="S98" s="8">
        <f t="shared" si="34"/>
        <v>32889.493720578474</v>
      </c>
      <c r="T98" s="8">
        <f t="shared" si="35"/>
        <v>32889.493720578474</v>
      </c>
      <c r="U98" s="10" t="s">
        <v>14</v>
      </c>
      <c r="V98" s="10" t="s">
        <v>14</v>
      </c>
      <c r="W98" s="10" t="s">
        <v>14</v>
      </c>
      <c r="X98" s="10" t="s">
        <v>14</v>
      </c>
      <c r="Y98" s="10" t="s">
        <v>14</v>
      </c>
      <c r="Z98" s="10" t="s">
        <v>14</v>
      </c>
      <c r="AA98" s="10" t="s">
        <v>14</v>
      </c>
      <c r="AB98" s="10" t="s">
        <v>14</v>
      </c>
      <c r="AC98" s="10" t="s">
        <v>14</v>
      </c>
      <c r="AD98" s="32" t="s">
        <v>14</v>
      </c>
      <c r="AE98" s="32" t="s">
        <v>14</v>
      </c>
      <c r="AF98" s="10" t="s">
        <v>14</v>
      </c>
      <c r="AG98" s="10" t="s">
        <v>14</v>
      </c>
      <c r="AH98" s="8">
        <f t="shared" si="36"/>
        <v>27956.0696624917</v>
      </c>
      <c r="AI98" s="8">
        <f t="shared" si="37"/>
        <v>49334.240580867714</v>
      </c>
    </row>
    <row r="99" spans="1:35" ht="38.1" customHeight="1" x14ac:dyDescent="0.25">
      <c r="A99" s="15" t="s">
        <v>125</v>
      </c>
      <c r="B99" s="16">
        <v>867</v>
      </c>
      <c r="C99" s="17" t="s">
        <v>143</v>
      </c>
      <c r="D99" s="8">
        <v>106495.075</v>
      </c>
      <c r="E99" s="8">
        <v>106495.075</v>
      </c>
      <c r="F99" s="8" t="s">
        <v>147</v>
      </c>
      <c r="G99" s="9" t="s">
        <v>144</v>
      </c>
      <c r="H99" s="8">
        <f t="shared" si="38"/>
        <v>38441.851460552425</v>
      </c>
      <c r="I99" s="8">
        <f t="shared" si="26"/>
        <v>57662.777190828638</v>
      </c>
      <c r="J99" s="8">
        <f t="shared" si="27"/>
        <v>57662.777190828638</v>
      </c>
      <c r="K99" s="8">
        <f t="shared" si="39"/>
        <v>55260.161474544104</v>
      </c>
      <c r="L99" s="8">
        <v>48052.314325690531</v>
      </c>
      <c r="M99" s="8">
        <f t="shared" si="28"/>
        <v>48052.314325690531</v>
      </c>
      <c r="N99" s="9">
        <f t="shared" si="29"/>
        <v>48052.314325690531</v>
      </c>
      <c r="O99" s="9">
        <f t="shared" si="30"/>
        <v>48052.314325690531</v>
      </c>
      <c r="P99" s="8">
        <f t="shared" si="31"/>
        <v>48052.314325690531</v>
      </c>
      <c r="Q99" s="8">
        <f t="shared" si="32"/>
        <v>48052.314325690531</v>
      </c>
      <c r="R99" s="31">
        <f t="shared" si="33"/>
        <v>48052.314325690531</v>
      </c>
      <c r="S99" s="8">
        <f t="shared" si="34"/>
        <v>48052.314325690531</v>
      </c>
      <c r="T99" s="8">
        <f t="shared" si="35"/>
        <v>48052.314325690531</v>
      </c>
      <c r="U99" s="10" t="s">
        <v>14</v>
      </c>
      <c r="V99" s="10" t="s">
        <v>14</v>
      </c>
      <c r="W99" s="10" t="s">
        <v>14</v>
      </c>
      <c r="X99" s="10" t="s">
        <v>14</v>
      </c>
      <c r="Y99" s="10" t="s">
        <v>14</v>
      </c>
      <c r="Z99" s="10" t="s">
        <v>14</v>
      </c>
      <c r="AA99" s="10" t="s">
        <v>14</v>
      </c>
      <c r="AB99" s="10" t="s">
        <v>14</v>
      </c>
      <c r="AC99" s="10" t="s">
        <v>14</v>
      </c>
      <c r="AD99" s="32" t="s">
        <v>14</v>
      </c>
      <c r="AE99" s="32" t="s">
        <v>14</v>
      </c>
      <c r="AF99" s="10" t="s">
        <v>14</v>
      </c>
      <c r="AG99" s="10" t="s">
        <v>14</v>
      </c>
      <c r="AH99" s="8">
        <f t="shared" si="36"/>
        <v>40844.467176836952</v>
      </c>
      <c r="AI99" s="8">
        <f t="shared" si="37"/>
        <v>72078.471488535797</v>
      </c>
    </row>
    <row r="100" spans="1:35" ht="38.1" customHeight="1" x14ac:dyDescent="0.25">
      <c r="A100" s="15" t="s">
        <v>126</v>
      </c>
      <c r="B100" s="16">
        <v>868</v>
      </c>
      <c r="C100" s="17" t="s">
        <v>143</v>
      </c>
      <c r="D100" s="8">
        <v>7327.91</v>
      </c>
      <c r="E100" s="8">
        <v>7327.91</v>
      </c>
      <c r="F100" s="8" t="s">
        <v>147</v>
      </c>
      <c r="G100" s="9" t="s">
        <v>144</v>
      </c>
      <c r="H100" s="8">
        <f t="shared" si="38"/>
        <v>26574.073478436898</v>
      </c>
      <c r="I100" s="8">
        <f t="shared" si="26"/>
        <v>39861.11021765534</v>
      </c>
      <c r="J100" s="8">
        <f t="shared" si="27"/>
        <v>39861.11021765534</v>
      </c>
      <c r="K100" s="8">
        <f t="shared" si="39"/>
        <v>38200.230625253032</v>
      </c>
      <c r="L100" s="8">
        <v>33217.591848046119</v>
      </c>
      <c r="M100" s="8">
        <f t="shared" si="28"/>
        <v>33217.591848046119</v>
      </c>
      <c r="N100" s="9">
        <f t="shared" si="29"/>
        <v>33217.591848046119</v>
      </c>
      <c r="O100" s="9">
        <f t="shared" si="30"/>
        <v>33217.591848046119</v>
      </c>
      <c r="P100" s="8">
        <f t="shared" si="31"/>
        <v>33217.591848046119</v>
      </c>
      <c r="Q100" s="8">
        <f t="shared" si="32"/>
        <v>33217.591848046119</v>
      </c>
      <c r="R100" s="31">
        <f t="shared" si="33"/>
        <v>33217.591848046119</v>
      </c>
      <c r="S100" s="8">
        <f t="shared" si="34"/>
        <v>33217.591848046119</v>
      </c>
      <c r="T100" s="8">
        <f t="shared" si="35"/>
        <v>33217.591848046119</v>
      </c>
      <c r="U100" s="10" t="s">
        <v>14</v>
      </c>
      <c r="V100" s="10" t="s">
        <v>14</v>
      </c>
      <c r="W100" s="10" t="s">
        <v>14</v>
      </c>
      <c r="X100" s="10" t="s">
        <v>14</v>
      </c>
      <c r="Y100" s="10" t="s">
        <v>14</v>
      </c>
      <c r="Z100" s="10" t="s">
        <v>14</v>
      </c>
      <c r="AA100" s="10" t="s">
        <v>14</v>
      </c>
      <c r="AB100" s="10" t="s">
        <v>14</v>
      </c>
      <c r="AC100" s="10" t="s">
        <v>14</v>
      </c>
      <c r="AD100" s="32" t="s">
        <v>14</v>
      </c>
      <c r="AE100" s="32" t="s">
        <v>14</v>
      </c>
      <c r="AF100" s="10" t="s">
        <v>14</v>
      </c>
      <c r="AG100" s="10" t="s">
        <v>14</v>
      </c>
      <c r="AH100" s="8">
        <f t="shared" si="36"/>
        <v>28234.953070839201</v>
      </c>
      <c r="AI100" s="8">
        <f t="shared" si="37"/>
        <v>49826.387772069182</v>
      </c>
    </row>
    <row r="101" spans="1:35" ht="38.1" customHeight="1" x14ac:dyDescent="0.25">
      <c r="A101" s="15" t="s">
        <v>127</v>
      </c>
      <c r="B101" s="16">
        <v>870</v>
      </c>
      <c r="C101" s="17" t="s">
        <v>143</v>
      </c>
      <c r="D101" s="8">
        <v>203923.715</v>
      </c>
      <c r="E101" s="8">
        <v>203923.715</v>
      </c>
      <c r="F101" s="8" t="s">
        <v>147</v>
      </c>
      <c r="G101" s="9" t="s">
        <v>144</v>
      </c>
      <c r="H101" s="8">
        <f t="shared" si="38"/>
        <v>78743.55059223577</v>
      </c>
      <c r="I101" s="8">
        <f t="shared" si="26"/>
        <v>118115.32588835365</v>
      </c>
      <c r="J101" s="8">
        <f t="shared" si="27"/>
        <v>118115.32588835365</v>
      </c>
      <c r="K101" s="8">
        <f t="shared" si="39"/>
        <v>113193.85397633891</v>
      </c>
      <c r="L101" s="8">
        <v>98429.438240294709</v>
      </c>
      <c r="M101" s="8">
        <f t="shared" si="28"/>
        <v>98429.438240294709</v>
      </c>
      <c r="N101" s="9">
        <f t="shared" si="29"/>
        <v>98429.438240294709</v>
      </c>
      <c r="O101" s="9">
        <f t="shared" si="30"/>
        <v>98429.438240294709</v>
      </c>
      <c r="P101" s="8">
        <f t="shared" si="31"/>
        <v>98429.438240294709</v>
      </c>
      <c r="Q101" s="8">
        <f t="shared" si="32"/>
        <v>98429.438240294709</v>
      </c>
      <c r="R101" s="31">
        <f t="shared" si="33"/>
        <v>98429.438240294709</v>
      </c>
      <c r="S101" s="8">
        <f t="shared" si="34"/>
        <v>98429.438240294709</v>
      </c>
      <c r="T101" s="8">
        <f t="shared" si="35"/>
        <v>98429.438240294709</v>
      </c>
      <c r="U101" s="10" t="s">
        <v>14</v>
      </c>
      <c r="V101" s="10" t="s">
        <v>14</v>
      </c>
      <c r="W101" s="10" t="s">
        <v>14</v>
      </c>
      <c r="X101" s="10" t="s">
        <v>14</v>
      </c>
      <c r="Y101" s="10" t="s">
        <v>14</v>
      </c>
      <c r="Z101" s="10" t="s">
        <v>14</v>
      </c>
      <c r="AA101" s="10" t="s">
        <v>14</v>
      </c>
      <c r="AB101" s="10" t="s">
        <v>14</v>
      </c>
      <c r="AC101" s="10" t="s">
        <v>14</v>
      </c>
      <c r="AD101" s="32" t="s">
        <v>14</v>
      </c>
      <c r="AE101" s="32" t="s">
        <v>14</v>
      </c>
      <c r="AF101" s="10" t="s">
        <v>14</v>
      </c>
      <c r="AG101" s="10" t="s">
        <v>14</v>
      </c>
      <c r="AH101" s="8">
        <f t="shared" si="36"/>
        <v>83665.022504250504</v>
      </c>
      <c r="AI101" s="8">
        <f t="shared" si="37"/>
        <v>147644.15736044207</v>
      </c>
    </row>
    <row r="102" spans="1:35" ht="38.1" customHeight="1" x14ac:dyDescent="0.25">
      <c r="A102" s="15" t="s">
        <v>128</v>
      </c>
      <c r="B102" s="16">
        <v>871</v>
      </c>
      <c r="C102" s="17" t="s">
        <v>143</v>
      </c>
      <c r="D102" s="8">
        <v>59400.312380952382</v>
      </c>
      <c r="E102" s="8">
        <v>59400.312380952382</v>
      </c>
      <c r="F102" s="8" t="s">
        <v>147</v>
      </c>
      <c r="G102" s="9" t="s">
        <v>144</v>
      </c>
      <c r="H102" s="8">
        <f t="shared" si="38"/>
        <v>30942.465689863311</v>
      </c>
      <c r="I102" s="8">
        <f t="shared" si="26"/>
        <v>46413.698534794967</v>
      </c>
      <c r="J102" s="8">
        <f t="shared" si="27"/>
        <v>46413.698534794967</v>
      </c>
      <c r="K102" s="8">
        <f t="shared" si="39"/>
        <v>44479.79442917851</v>
      </c>
      <c r="L102" s="8">
        <v>38678.082112329139</v>
      </c>
      <c r="M102" s="8">
        <f t="shared" si="28"/>
        <v>38678.082112329139</v>
      </c>
      <c r="N102" s="9">
        <f t="shared" si="29"/>
        <v>38678.082112329139</v>
      </c>
      <c r="O102" s="9">
        <f t="shared" si="30"/>
        <v>38678.082112329139</v>
      </c>
      <c r="P102" s="8">
        <f t="shared" si="31"/>
        <v>38678.082112329139</v>
      </c>
      <c r="Q102" s="8">
        <f t="shared" si="32"/>
        <v>38678.082112329139</v>
      </c>
      <c r="R102" s="31">
        <f t="shared" si="33"/>
        <v>38678.082112329139</v>
      </c>
      <c r="S102" s="8">
        <f t="shared" si="34"/>
        <v>38678.082112329139</v>
      </c>
      <c r="T102" s="8">
        <f t="shared" si="35"/>
        <v>38678.082112329139</v>
      </c>
      <c r="U102" s="10" t="s">
        <v>14</v>
      </c>
      <c r="V102" s="10" t="s">
        <v>14</v>
      </c>
      <c r="W102" s="10" t="s">
        <v>14</v>
      </c>
      <c r="X102" s="10" t="s">
        <v>14</v>
      </c>
      <c r="Y102" s="10" t="s">
        <v>14</v>
      </c>
      <c r="Z102" s="10" t="s">
        <v>14</v>
      </c>
      <c r="AA102" s="10" t="s">
        <v>14</v>
      </c>
      <c r="AB102" s="10" t="s">
        <v>14</v>
      </c>
      <c r="AC102" s="10" t="s">
        <v>14</v>
      </c>
      <c r="AD102" s="32" t="s">
        <v>14</v>
      </c>
      <c r="AE102" s="32" t="s">
        <v>14</v>
      </c>
      <c r="AF102" s="10" t="s">
        <v>14</v>
      </c>
      <c r="AG102" s="10" t="s">
        <v>14</v>
      </c>
      <c r="AH102" s="8">
        <f t="shared" si="36"/>
        <v>32876.369795479768</v>
      </c>
      <c r="AI102" s="8">
        <f t="shared" si="37"/>
        <v>58017.123168493708</v>
      </c>
    </row>
    <row r="103" spans="1:35" ht="38.1" customHeight="1" x14ac:dyDescent="0.25">
      <c r="A103" s="15" t="s">
        <v>129</v>
      </c>
      <c r="B103" s="16">
        <v>901</v>
      </c>
      <c r="C103" s="17" t="s">
        <v>143</v>
      </c>
      <c r="D103" s="8">
        <v>124309.32</v>
      </c>
      <c r="E103" s="8">
        <v>124309.32</v>
      </c>
      <c r="F103" s="8" t="s">
        <v>147</v>
      </c>
      <c r="G103" s="9" t="s">
        <v>144</v>
      </c>
      <c r="H103" s="8">
        <f t="shared" si="38"/>
        <v>44827.578444294217</v>
      </c>
      <c r="I103" s="8">
        <f t="shared" si="26"/>
        <v>67241.367666441321</v>
      </c>
      <c r="J103" s="8">
        <f t="shared" si="27"/>
        <v>67241.367666441321</v>
      </c>
      <c r="K103" s="8">
        <f t="shared" si="39"/>
        <v>64439.644013672929</v>
      </c>
      <c r="L103" s="8">
        <v>56034.473055367765</v>
      </c>
      <c r="M103" s="8">
        <f t="shared" si="28"/>
        <v>56034.473055367765</v>
      </c>
      <c r="N103" s="9">
        <f t="shared" si="29"/>
        <v>56034.473055367765</v>
      </c>
      <c r="O103" s="9">
        <f t="shared" si="30"/>
        <v>56034.473055367765</v>
      </c>
      <c r="P103" s="8">
        <f t="shared" si="31"/>
        <v>56034.473055367765</v>
      </c>
      <c r="Q103" s="8">
        <f t="shared" si="32"/>
        <v>56034.473055367765</v>
      </c>
      <c r="R103" s="31">
        <f t="shared" si="33"/>
        <v>56034.473055367765</v>
      </c>
      <c r="S103" s="8">
        <f t="shared" si="34"/>
        <v>56034.473055367765</v>
      </c>
      <c r="T103" s="8">
        <f t="shared" si="35"/>
        <v>56034.473055367765</v>
      </c>
      <c r="U103" s="10" t="s">
        <v>14</v>
      </c>
      <c r="V103" s="10" t="s">
        <v>14</v>
      </c>
      <c r="W103" s="10" t="s">
        <v>14</v>
      </c>
      <c r="X103" s="10" t="s">
        <v>14</v>
      </c>
      <c r="Y103" s="10" t="s">
        <v>14</v>
      </c>
      <c r="Z103" s="10" t="s">
        <v>14</v>
      </c>
      <c r="AA103" s="10" t="s">
        <v>14</v>
      </c>
      <c r="AB103" s="10" t="s">
        <v>14</v>
      </c>
      <c r="AC103" s="10" t="s">
        <v>14</v>
      </c>
      <c r="AD103" s="32" t="s">
        <v>14</v>
      </c>
      <c r="AE103" s="32" t="s">
        <v>14</v>
      </c>
      <c r="AF103" s="10" t="s">
        <v>14</v>
      </c>
      <c r="AG103" s="10" t="s">
        <v>14</v>
      </c>
      <c r="AH103" s="8">
        <f t="shared" si="36"/>
        <v>47629.302097062602</v>
      </c>
      <c r="AI103" s="8">
        <f t="shared" si="37"/>
        <v>84051.709583051648</v>
      </c>
    </row>
    <row r="104" spans="1:35" ht="38.1" customHeight="1" x14ac:dyDescent="0.25">
      <c r="A104" s="15" t="s">
        <v>130</v>
      </c>
      <c r="B104" s="16">
        <v>902</v>
      </c>
      <c r="C104" s="17" t="s">
        <v>143</v>
      </c>
      <c r="D104" s="8">
        <v>45994.875</v>
      </c>
      <c r="E104" s="8">
        <v>45994.875</v>
      </c>
      <c r="F104" s="8" t="s">
        <v>147</v>
      </c>
      <c r="G104" s="9" t="s">
        <v>144</v>
      </c>
      <c r="H104" s="8">
        <f t="shared" si="38"/>
        <v>35494.592852671602</v>
      </c>
      <c r="I104" s="8">
        <f t="shared" si="26"/>
        <v>53241.889279007402</v>
      </c>
      <c r="J104" s="8">
        <f t="shared" si="27"/>
        <v>53241.889279007402</v>
      </c>
      <c r="K104" s="8">
        <f t="shared" si="39"/>
        <v>51023.477225715425</v>
      </c>
      <c r="L104" s="8">
        <v>44368.241065839502</v>
      </c>
      <c r="M104" s="8">
        <f t="shared" si="28"/>
        <v>44368.241065839502</v>
      </c>
      <c r="N104" s="9">
        <f t="shared" si="29"/>
        <v>44368.241065839502</v>
      </c>
      <c r="O104" s="9">
        <f t="shared" si="30"/>
        <v>44368.241065839502</v>
      </c>
      <c r="P104" s="8">
        <f t="shared" si="31"/>
        <v>44368.241065839502</v>
      </c>
      <c r="Q104" s="8">
        <f t="shared" si="32"/>
        <v>44368.241065839502</v>
      </c>
      <c r="R104" s="31">
        <f t="shared" si="33"/>
        <v>44368.241065839502</v>
      </c>
      <c r="S104" s="8">
        <f t="shared" si="34"/>
        <v>44368.241065839502</v>
      </c>
      <c r="T104" s="8">
        <f t="shared" si="35"/>
        <v>44368.241065839502</v>
      </c>
      <c r="U104" s="10" t="s">
        <v>14</v>
      </c>
      <c r="V104" s="10" t="s">
        <v>14</v>
      </c>
      <c r="W104" s="10" t="s">
        <v>14</v>
      </c>
      <c r="X104" s="10" t="s">
        <v>14</v>
      </c>
      <c r="Y104" s="10" t="s">
        <v>14</v>
      </c>
      <c r="Z104" s="10" t="s">
        <v>14</v>
      </c>
      <c r="AA104" s="10" t="s">
        <v>14</v>
      </c>
      <c r="AB104" s="10" t="s">
        <v>14</v>
      </c>
      <c r="AC104" s="10" t="s">
        <v>14</v>
      </c>
      <c r="AD104" s="32" t="s">
        <v>14</v>
      </c>
      <c r="AE104" s="32" t="s">
        <v>14</v>
      </c>
      <c r="AF104" s="10" t="s">
        <v>14</v>
      </c>
      <c r="AG104" s="10" t="s">
        <v>14</v>
      </c>
      <c r="AH104" s="8">
        <f t="shared" si="36"/>
        <v>37713.004905963578</v>
      </c>
      <c r="AI104" s="8">
        <f t="shared" si="37"/>
        <v>66552.361598759249</v>
      </c>
    </row>
    <row r="105" spans="1:35" ht="38.1" customHeight="1" x14ac:dyDescent="0.25">
      <c r="A105" s="15" t="s">
        <v>131</v>
      </c>
      <c r="B105" s="16">
        <v>904</v>
      </c>
      <c r="C105" s="17" t="s">
        <v>143</v>
      </c>
      <c r="D105" s="8">
        <v>131934.48799999998</v>
      </c>
      <c r="E105" s="8">
        <v>131934.48799999998</v>
      </c>
      <c r="F105" s="8" t="s">
        <v>147</v>
      </c>
      <c r="G105" s="9" t="s">
        <v>144</v>
      </c>
      <c r="H105" s="8">
        <f t="shared" si="38"/>
        <v>54576.779946190072</v>
      </c>
      <c r="I105" s="8">
        <f t="shared" si="26"/>
        <v>81865.169919285108</v>
      </c>
      <c r="J105" s="8">
        <f t="shared" si="27"/>
        <v>81865.169919285108</v>
      </c>
      <c r="K105" s="8">
        <f t="shared" si="39"/>
        <v>78454.121172648229</v>
      </c>
      <c r="L105" s="8">
        <v>68220.97493273759</v>
      </c>
      <c r="M105" s="8">
        <f t="shared" si="28"/>
        <v>68220.97493273759</v>
      </c>
      <c r="N105" s="9">
        <f t="shared" si="29"/>
        <v>68220.97493273759</v>
      </c>
      <c r="O105" s="9">
        <f t="shared" si="30"/>
        <v>68220.97493273759</v>
      </c>
      <c r="P105" s="8">
        <f t="shared" si="31"/>
        <v>68220.97493273759</v>
      </c>
      <c r="Q105" s="8">
        <f t="shared" si="32"/>
        <v>68220.97493273759</v>
      </c>
      <c r="R105" s="31">
        <f t="shared" si="33"/>
        <v>68220.97493273759</v>
      </c>
      <c r="S105" s="8">
        <f t="shared" si="34"/>
        <v>68220.97493273759</v>
      </c>
      <c r="T105" s="8">
        <f t="shared" si="35"/>
        <v>68220.97493273759</v>
      </c>
      <c r="U105" s="10" t="s">
        <v>14</v>
      </c>
      <c r="V105" s="10" t="s">
        <v>14</v>
      </c>
      <c r="W105" s="10" t="s">
        <v>14</v>
      </c>
      <c r="X105" s="10" t="s">
        <v>14</v>
      </c>
      <c r="Y105" s="10" t="s">
        <v>14</v>
      </c>
      <c r="Z105" s="10" t="s">
        <v>14</v>
      </c>
      <c r="AA105" s="10" t="s">
        <v>14</v>
      </c>
      <c r="AB105" s="10" t="s">
        <v>14</v>
      </c>
      <c r="AC105" s="10" t="s">
        <v>14</v>
      </c>
      <c r="AD105" s="32" t="s">
        <v>14</v>
      </c>
      <c r="AE105" s="32" t="s">
        <v>14</v>
      </c>
      <c r="AF105" s="10" t="s">
        <v>14</v>
      </c>
      <c r="AG105" s="10" t="s">
        <v>14</v>
      </c>
      <c r="AH105" s="8">
        <f t="shared" si="36"/>
        <v>57987.828692826952</v>
      </c>
      <c r="AI105" s="8">
        <f t="shared" si="37"/>
        <v>102331.46239910639</v>
      </c>
    </row>
    <row r="106" spans="1:35" ht="38.1" customHeight="1" x14ac:dyDescent="0.25">
      <c r="A106" s="15" t="s">
        <v>132</v>
      </c>
      <c r="B106" s="16">
        <v>907</v>
      </c>
      <c r="C106" s="17" t="s">
        <v>143</v>
      </c>
      <c r="D106" s="8">
        <v>121324.51333333332</v>
      </c>
      <c r="E106" s="8">
        <v>121324.51333333332</v>
      </c>
      <c r="F106" s="8" t="s">
        <v>147</v>
      </c>
      <c r="G106" s="9" t="s">
        <v>144</v>
      </c>
      <c r="H106" s="8">
        <f t="shared" si="38"/>
        <v>45033.811552988169</v>
      </c>
      <c r="I106" s="8">
        <f t="shared" si="26"/>
        <v>67550.717329482242</v>
      </c>
      <c r="J106" s="8">
        <f t="shared" si="27"/>
        <v>67550.717329482242</v>
      </c>
      <c r="K106" s="8">
        <f t="shared" si="39"/>
        <v>64736.104107420484</v>
      </c>
      <c r="L106" s="8">
        <v>56292.264441235209</v>
      </c>
      <c r="M106" s="8">
        <f t="shared" si="28"/>
        <v>56292.264441235209</v>
      </c>
      <c r="N106" s="9">
        <f t="shared" si="29"/>
        <v>56292.264441235209</v>
      </c>
      <c r="O106" s="9">
        <f t="shared" si="30"/>
        <v>56292.264441235209</v>
      </c>
      <c r="P106" s="8">
        <f t="shared" si="31"/>
        <v>56292.264441235209</v>
      </c>
      <c r="Q106" s="8">
        <f t="shared" si="32"/>
        <v>56292.264441235209</v>
      </c>
      <c r="R106" s="31">
        <f t="shared" si="33"/>
        <v>56292.264441235209</v>
      </c>
      <c r="S106" s="8">
        <f t="shared" si="34"/>
        <v>56292.264441235209</v>
      </c>
      <c r="T106" s="8">
        <f t="shared" si="35"/>
        <v>56292.264441235209</v>
      </c>
      <c r="U106" s="10" t="s">
        <v>14</v>
      </c>
      <c r="V106" s="10" t="s">
        <v>14</v>
      </c>
      <c r="W106" s="10" t="s">
        <v>14</v>
      </c>
      <c r="X106" s="10" t="s">
        <v>14</v>
      </c>
      <c r="Y106" s="10" t="s">
        <v>14</v>
      </c>
      <c r="Z106" s="10" t="s">
        <v>14</v>
      </c>
      <c r="AA106" s="10" t="s">
        <v>14</v>
      </c>
      <c r="AB106" s="10" t="s">
        <v>14</v>
      </c>
      <c r="AC106" s="10" t="s">
        <v>14</v>
      </c>
      <c r="AD106" s="32" t="s">
        <v>14</v>
      </c>
      <c r="AE106" s="32" t="s">
        <v>14</v>
      </c>
      <c r="AF106" s="10" t="s">
        <v>14</v>
      </c>
      <c r="AG106" s="10" t="s">
        <v>14</v>
      </c>
      <c r="AH106" s="8">
        <f t="shared" si="36"/>
        <v>47848.424775049927</v>
      </c>
      <c r="AI106" s="8">
        <f t="shared" si="37"/>
        <v>84438.396661852807</v>
      </c>
    </row>
    <row r="107" spans="1:35" ht="38.1" customHeight="1" x14ac:dyDescent="0.25">
      <c r="A107" s="15" t="s">
        <v>133</v>
      </c>
      <c r="B107" s="16">
        <v>919</v>
      </c>
      <c r="C107" s="17" t="s">
        <v>143</v>
      </c>
      <c r="D107" s="8">
        <v>78111.907209302313</v>
      </c>
      <c r="E107" s="8">
        <v>78111.907209302313</v>
      </c>
      <c r="F107" s="8" t="s">
        <v>147</v>
      </c>
      <c r="G107" s="9" t="s">
        <v>144</v>
      </c>
      <c r="H107" s="8">
        <f t="shared" si="38"/>
        <v>37125.709257796487</v>
      </c>
      <c r="I107" s="8">
        <f t="shared" ref="I107:I116" si="40">L107*1.2</f>
        <v>55688.563886694734</v>
      </c>
      <c r="J107" s="8">
        <f t="shared" ref="J107:J116" si="41">L107*1.2</f>
        <v>55688.563886694734</v>
      </c>
      <c r="K107" s="8">
        <f t="shared" si="39"/>
        <v>53368.207058082451</v>
      </c>
      <c r="L107" s="8">
        <v>46407.13657224561</v>
      </c>
      <c r="M107" s="8">
        <f t="shared" ref="M107:M116" si="42">L107</f>
        <v>46407.13657224561</v>
      </c>
      <c r="N107" s="9">
        <f t="shared" ref="N107:N116" si="43">L107</f>
        <v>46407.13657224561</v>
      </c>
      <c r="O107" s="9">
        <f t="shared" ref="O107:O116" si="44">L107</f>
        <v>46407.13657224561</v>
      </c>
      <c r="P107" s="8">
        <f t="shared" ref="P107:P116" si="45">L107</f>
        <v>46407.13657224561</v>
      </c>
      <c r="Q107" s="8">
        <f t="shared" ref="Q107:Q116" si="46">L107</f>
        <v>46407.13657224561</v>
      </c>
      <c r="R107" s="31">
        <f t="shared" ref="R107:R116" si="47">L107</f>
        <v>46407.13657224561</v>
      </c>
      <c r="S107" s="8">
        <f t="shared" ref="S107:S116" si="48">L107</f>
        <v>46407.13657224561</v>
      </c>
      <c r="T107" s="8">
        <f t="shared" ref="T107:T116" si="49">L107</f>
        <v>46407.13657224561</v>
      </c>
      <c r="U107" s="10" t="s">
        <v>14</v>
      </c>
      <c r="V107" s="10" t="s">
        <v>14</v>
      </c>
      <c r="W107" s="10" t="s">
        <v>14</v>
      </c>
      <c r="X107" s="10" t="s">
        <v>14</v>
      </c>
      <c r="Y107" s="10" t="s">
        <v>14</v>
      </c>
      <c r="Z107" s="10" t="s">
        <v>14</v>
      </c>
      <c r="AA107" s="10" t="s">
        <v>14</v>
      </c>
      <c r="AB107" s="10" t="s">
        <v>14</v>
      </c>
      <c r="AC107" s="10" t="s">
        <v>14</v>
      </c>
      <c r="AD107" s="32" t="s">
        <v>14</v>
      </c>
      <c r="AE107" s="32" t="s">
        <v>14</v>
      </c>
      <c r="AF107" s="10" t="s">
        <v>14</v>
      </c>
      <c r="AG107" s="10" t="s">
        <v>14</v>
      </c>
      <c r="AH107" s="8">
        <f t="shared" ref="AH107:AH116" si="50">L107*0.85</f>
        <v>39446.066086408769</v>
      </c>
      <c r="AI107" s="8">
        <f t="shared" ref="AI107:AI116" si="51">L107*1.5</f>
        <v>69610.704858368408</v>
      </c>
    </row>
    <row r="108" spans="1:35" ht="38.1" customHeight="1" x14ac:dyDescent="0.25">
      <c r="A108" s="15" t="s">
        <v>134</v>
      </c>
      <c r="B108" s="16">
        <v>920</v>
      </c>
      <c r="C108" s="17" t="s">
        <v>143</v>
      </c>
      <c r="D108" s="8">
        <v>59659.199999999997</v>
      </c>
      <c r="E108" s="8">
        <v>59659.199999999997</v>
      </c>
      <c r="F108" s="8" t="s">
        <v>147</v>
      </c>
      <c r="G108" s="9" t="s">
        <v>144</v>
      </c>
      <c r="H108" s="8">
        <f t="shared" si="38"/>
        <v>26180.355725475718</v>
      </c>
      <c r="I108" s="8">
        <f t="shared" si="40"/>
        <v>39270.533588213577</v>
      </c>
      <c r="J108" s="8">
        <f t="shared" si="41"/>
        <v>39270.533588213577</v>
      </c>
      <c r="K108" s="8">
        <f t="shared" si="39"/>
        <v>37634.261355371338</v>
      </c>
      <c r="L108" s="8">
        <v>32725.444656844647</v>
      </c>
      <c r="M108" s="8">
        <f t="shared" si="42"/>
        <v>32725.444656844647</v>
      </c>
      <c r="N108" s="9">
        <f t="shared" si="43"/>
        <v>32725.444656844647</v>
      </c>
      <c r="O108" s="9">
        <f t="shared" si="44"/>
        <v>32725.444656844647</v>
      </c>
      <c r="P108" s="8">
        <f t="shared" si="45"/>
        <v>32725.444656844647</v>
      </c>
      <c r="Q108" s="8">
        <f t="shared" si="46"/>
        <v>32725.444656844647</v>
      </c>
      <c r="R108" s="31">
        <f t="shared" si="47"/>
        <v>32725.444656844647</v>
      </c>
      <c r="S108" s="8">
        <f t="shared" si="48"/>
        <v>32725.444656844647</v>
      </c>
      <c r="T108" s="8">
        <f t="shared" si="49"/>
        <v>32725.444656844647</v>
      </c>
      <c r="U108" s="10" t="s">
        <v>14</v>
      </c>
      <c r="V108" s="10" t="s">
        <v>14</v>
      </c>
      <c r="W108" s="10" t="s">
        <v>14</v>
      </c>
      <c r="X108" s="10" t="s">
        <v>14</v>
      </c>
      <c r="Y108" s="10" t="s">
        <v>14</v>
      </c>
      <c r="Z108" s="10" t="s">
        <v>14</v>
      </c>
      <c r="AA108" s="10" t="s">
        <v>14</v>
      </c>
      <c r="AB108" s="10" t="s">
        <v>14</v>
      </c>
      <c r="AC108" s="10" t="s">
        <v>14</v>
      </c>
      <c r="AD108" s="32" t="s">
        <v>14</v>
      </c>
      <c r="AE108" s="32" t="s">
        <v>14</v>
      </c>
      <c r="AF108" s="10" t="s">
        <v>14</v>
      </c>
      <c r="AG108" s="10" t="s">
        <v>14</v>
      </c>
      <c r="AH108" s="8">
        <f t="shared" si="50"/>
        <v>27816.627958317949</v>
      </c>
      <c r="AI108" s="8">
        <f t="shared" si="51"/>
        <v>49088.166985266973</v>
      </c>
    </row>
    <row r="109" spans="1:35" ht="38.1" customHeight="1" x14ac:dyDescent="0.25">
      <c r="A109" s="15" t="s">
        <v>135</v>
      </c>
      <c r="B109" s="16">
        <v>933</v>
      </c>
      <c r="C109" s="17" t="s">
        <v>143</v>
      </c>
      <c r="D109" s="8">
        <v>45583.920000000006</v>
      </c>
      <c r="E109" s="8">
        <v>45583.920000000006</v>
      </c>
      <c r="F109" s="8" t="s">
        <v>147</v>
      </c>
      <c r="G109" s="9" t="s">
        <v>144</v>
      </c>
      <c r="H109" s="8">
        <f t="shared" si="38"/>
        <v>19599.644711696015</v>
      </c>
      <c r="I109" s="8">
        <f t="shared" si="40"/>
        <v>29399.467067544025</v>
      </c>
      <c r="J109" s="8">
        <f t="shared" si="41"/>
        <v>29399.467067544025</v>
      </c>
      <c r="K109" s="8">
        <f t="shared" si="39"/>
        <v>28174.48927306302</v>
      </c>
      <c r="L109" s="8">
        <v>24499.55588962002</v>
      </c>
      <c r="M109" s="8">
        <f t="shared" si="42"/>
        <v>24499.55588962002</v>
      </c>
      <c r="N109" s="9">
        <f t="shared" si="43"/>
        <v>24499.55588962002</v>
      </c>
      <c r="O109" s="9">
        <f t="shared" si="44"/>
        <v>24499.55588962002</v>
      </c>
      <c r="P109" s="8">
        <f t="shared" si="45"/>
        <v>24499.55588962002</v>
      </c>
      <c r="Q109" s="8">
        <f t="shared" si="46"/>
        <v>24499.55588962002</v>
      </c>
      <c r="R109" s="31">
        <f t="shared" si="47"/>
        <v>24499.55588962002</v>
      </c>
      <c r="S109" s="8">
        <f t="shared" si="48"/>
        <v>24499.55588962002</v>
      </c>
      <c r="T109" s="8">
        <f t="shared" si="49"/>
        <v>24499.55588962002</v>
      </c>
      <c r="U109" s="10" t="s">
        <v>14</v>
      </c>
      <c r="V109" s="10" t="s">
        <v>14</v>
      </c>
      <c r="W109" s="10" t="s">
        <v>14</v>
      </c>
      <c r="X109" s="10" t="s">
        <v>14</v>
      </c>
      <c r="Y109" s="10" t="s">
        <v>14</v>
      </c>
      <c r="Z109" s="10" t="s">
        <v>14</v>
      </c>
      <c r="AA109" s="10" t="s">
        <v>14</v>
      </c>
      <c r="AB109" s="10" t="s">
        <v>14</v>
      </c>
      <c r="AC109" s="10" t="s">
        <v>14</v>
      </c>
      <c r="AD109" s="32" t="s">
        <v>14</v>
      </c>
      <c r="AE109" s="32" t="s">
        <v>14</v>
      </c>
      <c r="AF109" s="10" t="s">
        <v>14</v>
      </c>
      <c r="AG109" s="10" t="s">
        <v>14</v>
      </c>
      <c r="AH109" s="8">
        <f t="shared" si="50"/>
        <v>20824.622506177016</v>
      </c>
      <c r="AI109" s="8">
        <f t="shared" si="51"/>
        <v>36749.333834430028</v>
      </c>
    </row>
    <row r="110" spans="1:35" ht="38.1" customHeight="1" x14ac:dyDescent="0.25">
      <c r="A110" s="15" t="s">
        <v>136</v>
      </c>
      <c r="B110" s="16">
        <v>935</v>
      </c>
      <c r="C110" s="17" t="s">
        <v>143</v>
      </c>
      <c r="D110" s="8">
        <v>113512.9</v>
      </c>
      <c r="E110" s="8">
        <v>113512.9</v>
      </c>
      <c r="F110" s="8" t="s">
        <v>147</v>
      </c>
      <c r="G110" s="9" t="s">
        <v>144</v>
      </c>
      <c r="H110" s="8">
        <f t="shared" si="38"/>
        <v>35494.592852671602</v>
      </c>
      <c r="I110" s="8">
        <f t="shared" si="40"/>
        <v>53241.889279007402</v>
      </c>
      <c r="J110" s="8">
        <f t="shared" si="41"/>
        <v>53241.889279007402</v>
      </c>
      <c r="K110" s="8">
        <f t="shared" si="39"/>
        <v>51023.477225715425</v>
      </c>
      <c r="L110" s="8">
        <v>44368.241065839502</v>
      </c>
      <c r="M110" s="8">
        <f t="shared" si="42"/>
        <v>44368.241065839502</v>
      </c>
      <c r="N110" s="9">
        <f t="shared" si="43"/>
        <v>44368.241065839502</v>
      </c>
      <c r="O110" s="9">
        <f t="shared" si="44"/>
        <v>44368.241065839502</v>
      </c>
      <c r="P110" s="8">
        <f t="shared" si="45"/>
        <v>44368.241065839502</v>
      </c>
      <c r="Q110" s="8">
        <f t="shared" si="46"/>
        <v>44368.241065839502</v>
      </c>
      <c r="R110" s="31">
        <f t="shared" si="47"/>
        <v>44368.241065839502</v>
      </c>
      <c r="S110" s="8">
        <f t="shared" si="48"/>
        <v>44368.241065839502</v>
      </c>
      <c r="T110" s="8">
        <f t="shared" si="49"/>
        <v>44368.241065839502</v>
      </c>
      <c r="U110" s="10" t="s">
        <v>14</v>
      </c>
      <c r="V110" s="10" t="s">
        <v>14</v>
      </c>
      <c r="W110" s="10" t="s">
        <v>14</v>
      </c>
      <c r="X110" s="10" t="s">
        <v>14</v>
      </c>
      <c r="Y110" s="10" t="s">
        <v>14</v>
      </c>
      <c r="Z110" s="10" t="s">
        <v>14</v>
      </c>
      <c r="AA110" s="10" t="s">
        <v>14</v>
      </c>
      <c r="AB110" s="10" t="s">
        <v>14</v>
      </c>
      <c r="AC110" s="10" t="s">
        <v>14</v>
      </c>
      <c r="AD110" s="32" t="s">
        <v>14</v>
      </c>
      <c r="AE110" s="32" t="s">
        <v>14</v>
      </c>
      <c r="AF110" s="10" t="s">
        <v>14</v>
      </c>
      <c r="AG110" s="10" t="s">
        <v>14</v>
      </c>
      <c r="AH110" s="8">
        <f t="shared" si="50"/>
        <v>37713.004905963578</v>
      </c>
      <c r="AI110" s="8">
        <f t="shared" si="51"/>
        <v>66552.361598759249</v>
      </c>
    </row>
    <row r="111" spans="1:35" ht="38.1" customHeight="1" x14ac:dyDescent="0.25">
      <c r="A111" s="15" t="s">
        <v>137</v>
      </c>
      <c r="B111" s="16">
        <v>939</v>
      </c>
      <c r="C111" s="17" t="s">
        <v>143</v>
      </c>
      <c r="D111" s="8">
        <v>62235.705000000002</v>
      </c>
      <c r="E111" s="8">
        <v>62235.705000000002</v>
      </c>
      <c r="F111" s="8" t="s">
        <v>147</v>
      </c>
      <c r="G111" s="9" t="s">
        <v>144</v>
      </c>
      <c r="H111" s="8">
        <f t="shared" si="38"/>
        <v>43095.220331265031</v>
      </c>
      <c r="I111" s="8">
        <f t="shared" si="40"/>
        <v>64642.830496897535</v>
      </c>
      <c r="J111" s="8">
        <f t="shared" si="41"/>
        <v>64642.830496897535</v>
      </c>
      <c r="K111" s="8">
        <f t="shared" si="39"/>
        <v>61949.379226193472</v>
      </c>
      <c r="L111" s="8">
        <v>53869.025414081283</v>
      </c>
      <c r="M111" s="8">
        <f t="shared" si="42"/>
        <v>53869.025414081283</v>
      </c>
      <c r="N111" s="9">
        <f t="shared" si="43"/>
        <v>53869.025414081283</v>
      </c>
      <c r="O111" s="9">
        <f t="shared" si="44"/>
        <v>53869.025414081283</v>
      </c>
      <c r="P111" s="8">
        <f t="shared" si="45"/>
        <v>53869.025414081283</v>
      </c>
      <c r="Q111" s="8">
        <f t="shared" si="46"/>
        <v>53869.025414081283</v>
      </c>
      <c r="R111" s="31">
        <f t="shared" si="47"/>
        <v>53869.025414081283</v>
      </c>
      <c r="S111" s="8">
        <f t="shared" si="48"/>
        <v>53869.025414081283</v>
      </c>
      <c r="T111" s="8">
        <f t="shared" si="49"/>
        <v>53869.025414081283</v>
      </c>
      <c r="U111" s="10" t="s">
        <v>14</v>
      </c>
      <c r="V111" s="10" t="s">
        <v>14</v>
      </c>
      <c r="W111" s="10" t="s">
        <v>14</v>
      </c>
      <c r="X111" s="10" t="s">
        <v>14</v>
      </c>
      <c r="Y111" s="10" t="s">
        <v>14</v>
      </c>
      <c r="Z111" s="10" t="s">
        <v>14</v>
      </c>
      <c r="AA111" s="10" t="s">
        <v>14</v>
      </c>
      <c r="AB111" s="10" t="s">
        <v>14</v>
      </c>
      <c r="AC111" s="10" t="s">
        <v>14</v>
      </c>
      <c r="AD111" s="32" t="s">
        <v>14</v>
      </c>
      <c r="AE111" s="32" t="s">
        <v>14</v>
      </c>
      <c r="AF111" s="10" t="s">
        <v>14</v>
      </c>
      <c r="AG111" s="10" t="s">
        <v>14</v>
      </c>
      <c r="AH111" s="8">
        <f t="shared" si="50"/>
        <v>45788.671601969087</v>
      </c>
      <c r="AI111" s="8">
        <f t="shared" si="51"/>
        <v>80803.538121121921</v>
      </c>
    </row>
    <row r="112" spans="1:35" ht="38.1" customHeight="1" x14ac:dyDescent="0.25">
      <c r="A112" s="15" t="s">
        <v>138</v>
      </c>
      <c r="B112" s="16">
        <v>949</v>
      </c>
      <c r="C112" s="17" t="s">
        <v>143</v>
      </c>
      <c r="D112" s="8">
        <v>48971.796666666662</v>
      </c>
      <c r="E112" s="8">
        <v>48971.796666666662</v>
      </c>
      <c r="F112" s="8" t="s">
        <v>147</v>
      </c>
      <c r="G112" s="9" t="s">
        <v>144</v>
      </c>
      <c r="H112" s="8">
        <f t="shared" si="38"/>
        <v>26862.799830608434</v>
      </c>
      <c r="I112" s="8">
        <f t="shared" si="40"/>
        <v>40294.199745912643</v>
      </c>
      <c r="J112" s="8">
        <f t="shared" si="41"/>
        <v>40294.199745912643</v>
      </c>
      <c r="K112" s="8">
        <f t="shared" si="39"/>
        <v>38615.274756499617</v>
      </c>
      <c r="L112" s="8">
        <v>33578.499788260538</v>
      </c>
      <c r="M112" s="8">
        <f t="shared" si="42"/>
        <v>33578.499788260538</v>
      </c>
      <c r="N112" s="9">
        <f t="shared" si="43"/>
        <v>33578.499788260538</v>
      </c>
      <c r="O112" s="9">
        <f t="shared" si="44"/>
        <v>33578.499788260538</v>
      </c>
      <c r="P112" s="8">
        <f t="shared" si="45"/>
        <v>33578.499788260538</v>
      </c>
      <c r="Q112" s="8">
        <f t="shared" si="46"/>
        <v>33578.499788260538</v>
      </c>
      <c r="R112" s="31">
        <f t="shared" si="47"/>
        <v>33578.499788260538</v>
      </c>
      <c r="S112" s="8">
        <f t="shared" si="48"/>
        <v>33578.499788260538</v>
      </c>
      <c r="T112" s="8">
        <f t="shared" si="49"/>
        <v>33578.499788260538</v>
      </c>
      <c r="U112" s="10" t="s">
        <v>14</v>
      </c>
      <c r="V112" s="10" t="s">
        <v>14</v>
      </c>
      <c r="W112" s="10" t="s">
        <v>14</v>
      </c>
      <c r="X112" s="10" t="s">
        <v>14</v>
      </c>
      <c r="Y112" s="10" t="s">
        <v>14</v>
      </c>
      <c r="Z112" s="10" t="s">
        <v>14</v>
      </c>
      <c r="AA112" s="10" t="s">
        <v>14</v>
      </c>
      <c r="AB112" s="10" t="s">
        <v>14</v>
      </c>
      <c r="AC112" s="10" t="s">
        <v>14</v>
      </c>
      <c r="AD112" s="32" t="s">
        <v>14</v>
      </c>
      <c r="AE112" s="32" t="s">
        <v>14</v>
      </c>
      <c r="AF112" s="10" t="s">
        <v>14</v>
      </c>
      <c r="AG112" s="10" t="s">
        <v>14</v>
      </c>
      <c r="AH112" s="8">
        <f t="shared" si="50"/>
        <v>28541.724820021456</v>
      </c>
      <c r="AI112" s="8">
        <f t="shared" si="51"/>
        <v>50367.749682390808</v>
      </c>
    </row>
    <row r="113" spans="1:35" ht="38.1" customHeight="1" x14ac:dyDescent="0.25">
      <c r="A113" s="15" t="s">
        <v>139</v>
      </c>
      <c r="B113" s="16">
        <v>974</v>
      </c>
      <c r="C113" s="17" t="s">
        <v>143</v>
      </c>
      <c r="D113" s="8">
        <v>60735.61</v>
      </c>
      <c r="E113" s="8">
        <v>60735.61</v>
      </c>
      <c r="F113" s="8" t="s">
        <v>147</v>
      </c>
      <c r="G113" s="9" t="s">
        <v>144</v>
      </c>
      <c r="H113" s="8">
        <f t="shared" si="38"/>
        <v>38393.105453042946</v>
      </c>
      <c r="I113" s="8">
        <f t="shared" si="40"/>
        <v>57589.658179564423</v>
      </c>
      <c r="J113" s="8">
        <f t="shared" si="41"/>
        <v>57589.658179564423</v>
      </c>
      <c r="K113" s="8">
        <f t="shared" si="39"/>
        <v>55190.089088749235</v>
      </c>
      <c r="L113" s="8">
        <v>47991.381816303685</v>
      </c>
      <c r="M113" s="8">
        <f t="shared" si="42"/>
        <v>47991.381816303685</v>
      </c>
      <c r="N113" s="9">
        <f t="shared" si="43"/>
        <v>47991.381816303685</v>
      </c>
      <c r="O113" s="9">
        <f t="shared" si="44"/>
        <v>47991.381816303685</v>
      </c>
      <c r="P113" s="8">
        <f t="shared" si="45"/>
        <v>47991.381816303685</v>
      </c>
      <c r="Q113" s="8">
        <f t="shared" si="46"/>
        <v>47991.381816303685</v>
      </c>
      <c r="R113" s="31">
        <f t="shared" si="47"/>
        <v>47991.381816303685</v>
      </c>
      <c r="S113" s="8">
        <f t="shared" si="48"/>
        <v>47991.381816303685</v>
      </c>
      <c r="T113" s="8">
        <f t="shared" si="49"/>
        <v>47991.381816303685</v>
      </c>
      <c r="U113" s="10" t="s">
        <v>14</v>
      </c>
      <c r="V113" s="10" t="s">
        <v>14</v>
      </c>
      <c r="W113" s="10" t="s">
        <v>14</v>
      </c>
      <c r="X113" s="10" t="s">
        <v>14</v>
      </c>
      <c r="Y113" s="10" t="s">
        <v>14</v>
      </c>
      <c r="Z113" s="10" t="s">
        <v>14</v>
      </c>
      <c r="AA113" s="10" t="s">
        <v>14</v>
      </c>
      <c r="AB113" s="10" t="s">
        <v>14</v>
      </c>
      <c r="AC113" s="10" t="s">
        <v>14</v>
      </c>
      <c r="AD113" s="32" t="s">
        <v>14</v>
      </c>
      <c r="AE113" s="32" t="s">
        <v>14</v>
      </c>
      <c r="AF113" s="10" t="s">
        <v>14</v>
      </c>
      <c r="AG113" s="10" t="s">
        <v>14</v>
      </c>
      <c r="AH113" s="8">
        <f t="shared" si="50"/>
        <v>40792.674543858135</v>
      </c>
      <c r="AI113" s="8">
        <f t="shared" si="51"/>
        <v>71987.072724455531</v>
      </c>
    </row>
    <row r="114" spans="1:35" ht="38.1" customHeight="1" x14ac:dyDescent="0.25">
      <c r="A114" s="15" t="s">
        <v>140</v>
      </c>
      <c r="B114" s="16">
        <v>981</v>
      </c>
      <c r="C114" s="17" t="s">
        <v>143</v>
      </c>
      <c r="D114" s="8">
        <v>177949.17869565217</v>
      </c>
      <c r="E114" s="8">
        <v>177949.17869565217</v>
      </c>
      <c r="F114" s="8" t="s">
        <v>147</v>
      </c>
      <c r="G114" s="9" t="s">
        <v>144</v>
      </c>
      <c r="H114" s="8">
        <f t="shared" si="38"/>
        <v>83194.436047139752</v>
      </c>
      <c r="I114" s="8">
        <f t="shared" si="40"/>
        <v>124791.65407070963</v>
      </c>
      <c r="J114" s="8">
        <f t="shared" si="41"/>
        <v>124791.65407070963</v>
      </c>
      <c r="K114" s="8">
        <f t="shared" si="39"/>
        <v>119592.00181776339</v>
      </c>
      <c r="L114" s="8">
        <v>103993.04505892469</v>
      </c>
      <c r="M114" s="8">
        <f t="shared" si="42"/>
        <v>103993.04505892469</v>
      </c>
      <c r="N114" s="9">
        <f t="shared" si="43"/>
        <v>103993.04505892469</v>
      </c>
      <c r="O114" s="9">
        <f t="shared" si="44"/>
        <v>103993.04505892469</v>
      </c>
      <c r="P114" s="8">
        <f t="shared" si="45"/>
        <v>103993.04505892469</v>
      </c>
      <c r="Q114" s="8">
        <f t="shared" si="46"/>
        <v>103993.04505892469</v>
      </c>
      <c r="R114" s="31">
        <f t="shared" si="47"/>
        <v>103993.04505892469</v>
      </c>
      <c r="S114" s="8">
        <f t="shared" si="48"/>
        <v>103993.04505892469</v>
      </c>
      <c r="T114" s="8">
        <f t="shared" si="49"/>
        <v>103993.04505892469</v>
      </c>
      <c r="U114" s="10" t="s">
        <v>14</v>
      </c>
      <c r="V114" s="10" t="s">
        <v>14</v>
      </c>
      <c r="W114" s="10" t="s">
        <v>14</v>
      </c>
      <c r="X114" s="10" t="s">
        <v>14</v>
      </c>
      <c r="Y114" s="10" t="s">
        <v>14</v>
      </c>
      <c r="Z114" s="10" t="s">
        <v>14</v>
      </c>
      <c r="AA114" s="10" t="s">
        <v>14</v>
      </c>
      <c r="AB114" s="10" t="s">
        <v>14</v>
      </c>
      <c r="AC114" s="10" t="s">
        <v>14</v>
      </c>
      <c r="AD114" s="32" t="s">
        <v>14</v>
      </c>
      <c r="AE114" s="32" t="s">
        <v>14</v>
      </c>
      <c r="AF114" s="10" t="s">
        <v>14</v>
      </c>
      <c r="AG114" s="10" t="s">
        <v>14</v>
      </c>
      <c r="AH114" s="8">
        <f t="shared" si="50"/>
        <v>88394.08830008599</v>
      </c>
      <c r="AI114" s="8">
        <f t="shared" si="51"/>
        <v>155989.56758838703</v>
      </c>
    </row>
    <row r="115" spans="1:35" ht="38.1" customHeight="1" x14ac:dyDescent="0.25">
      <c r="A115" s="15" t="s">
        <v>141</v>
      </c>
      <c r="B115" s="16">
        <v>982</v>
      </c>
      <c r="C115" s="17" t="s">
        <v>143</v>
      </c>
      <c r="D115" s="8">
        <v>96133.25</v>
      </c>
      <c r="E115" s="8">
        <v>96133.25</v>
      </c>
      <c r="F115" s="8" t="s">
        <v>147</v>
      </c>
      <c r="G115" s="9" t="s">
        <v>144</v>
      </c>
      <c r="H115" s="8">
        <f t="shared" si="38"/>
        <v>46732.42243004925</v>
      </c>
      <c r="I115" s="8">
        <f t="shared" si="40"/>
        <v>70098.633645073875</v>
      </c>
      <c r="J115" s="8">
        <f t="shared" si="41"/>
        <v>70098.633645073875</v>
      </c>
      <c r="K115" s="8">
        <f t="shared" si="39"/>
        <v>67177.857243195787</v>
      </c>
      <c r="L115" s="8">
        <v>58415.528037561562</v>
      </c>
      <c r="M115" s="8">
        <f t="shared" si="42"/>
        <v>58415.528037561562</v>
      </c>
      <c r="N115" s="9">
        <f t="shared" si="43"/>
        <v>58415.528037561562</v>
      </c>
      <c r="O115" s="9">
        <f t="shared" si="44"/>
        <v>58415.528037561562</v>
      </c>
      <c r="P115" s="8">
        <f t="shared" si="45"/>
        <v>58415.528037561562</v>
      </c>
      <c r="Q115" s="8">
        <f t="shared" si="46"/>
        <v>58415.528037561562</v>
      </c>
      <c r="R115" s="31">
        <f t="shared" si="47"/>
        <v>58415.528037561562</v>
      </c>
      <c r="S115" s="8">
        <f t="shared" si="48"/>
        <v>58415.528037561562</v>
      </c>
      <c r="T115" s="8">
        <f t="shared" si="49"/>
        <v>58415.528037561562</v>
      </c>
      <c r="U115" s="10" t="s">
        <v>14</v>
      </c>
      <c r="V115" s="10" t="s">
        <v>14</v>
      </c>
      <c r="W115" s="10" t="s">
        <v>14</v>
      </c>
      <c r="X115" s="10" t="s">
        <v>14</v>
      </c>
      <c r="Y115" s="10" t="s">
        <v>14</v>
      </c>
      <c r="Z115" s="10" t="s">
        <v>14</v>
      </c>
      <c r="AA115" s="10" t="s">
        <v>14</v>
      </c>
      <c r="AB115" s="10" t="s">
        <v>14</v>
      </c>
      <c r="AC115" s="10" t="s">
        <v>14</v>
      </c>
      <c r="AD115" s="32" t="s">
        <v>14</v>
      </c>
      <c r="AE115" s="32" t="s">
        <v>14</v>
      </c>
      <c r="AF115" s="10" t="s">
        <v>14</v>
      </c>
      <c r="AG115" s="10" t="s">
        <v>14</v>
      </c>
      <c r="AH115" s="8">
        <f t="shared" si="50"/>
        <v>49653.19883192733</v>
      </c>
      <c r="AI115" s="8">
        <f t="shared" si="51"/>
        <v>87623.292056342339</v>
      </c>
    </row>
    <row r="116" spans="1:35" ht="38.1" customHeight="1" x14ac:dyDescent="0.25">
      <c r="A116" s="15" t="s">
        <v>142</v>
      </c>
      <c r="B116" s="16">
        <v>987</v>
      </c>
      <c r="C116" s="17" t="s">
        <v>143</v>
      </c>
      <c r="D116" s="8">
        <v>92696.04</v>
      </c>
      <c r="E116" s="8">
        <v>92696.04</v>
      </c>
      <c r="F116" s="8" t="s">
        <v>147</v>
      </c>
      <c r="G116" s="9" t="s">
        <v>144</v>
      </c>
      <c r="H116" s="8">
        <f t="shared" si="38"/>
        <v>77944.866007657358</v>
      </c>
      <c r="I116" s="8">
        <f t="shared" si="40"/>
        <v>116917.29901148604</v>
      </c>
      <c r="J116" s="8">
        <f t="shared" si="41"/>
        <v>116917.29901148604</v>
      </c>
      <c r="K116" s="8">
        <f t="shared" si="39"/>
        <v>112045.74488600745</v>
      </c>
      <c r="L116" s="8">
        <v>97431.082509571701</v>
      </c>
      <c r="M116" s="8">
        <f t="shared" si="42"/>
        <v>97431.082509571701</v>
      </c>
      <c r="N116" s="9">
        <f t="shared" si="43"/>
        <v>97431.082509571701</v>
      </c>
      <c r="O116" s="9">
        <f t="shared" si="44"/>
        <v>97431.082509571701</v>
      </c>
      <c r="P116" s="8">
        <f t="shared" si="45"/>
        <v>97431.082509571701</v>
      </c>
      <c r="Q116" s="8">
        <f t="shared" si="46"/>
        <v>97431.082509571701</v>
      </c>
      <c r="R116" s="31">
        <f t="shared" si="47"/>
        <v>97431.082509571701</v>
      </c>
      <c r="S116" s="8">
        <f t="shared" si="48"/>
        <v>97431.082509571701</v>
      </c>
      <c r="T116" s="8">
        <f t="shared" si="49"/>
        <v>97431.082509571701</v>
      </c>
      <c r="U116" s="10" t="s">
        <v>14</v>
      </c>
      <c r="V116" s="10" t="s">
        <v>14</v>
      </c>
      <c r="W116" s="10" t="s">
        <v>14</v>
      </c>
      <c r="X116" s="10" t="s">
        <v>14</v>
      </c>
      <c r="Y116" s="10" t="s">
        <v>14</v>
      </c>
      <c r="Z116" s="10" t="s">
        <v>14</v>
      </c>
      <c r="AA116" s="10" t="s">
        <v>14</v>
      </c>
      <c r="AB116" s="10" t="s">
        <v>14</v>
      </c>
      <c r="AC116" s="10" t="s">
        <v>14</v>
      </c>
      <c r="AD116" s="32" t="s">
        <v>14</v>
      </c>
      <c r="AE116" s="32" t="s">
        <v>14</v>
      </c>
      <c r="AF116" s="10" t="s">
        <v>14</v>
      </c>
      <c r="AG116" s="10" t="s">
        <v>14</v>
      </c>
      <c r="AH116" s="8">
        <f t="shared" si="50"/>
        <v>82816.420133135951</v>
      </c>
      <c r="AI116" s="8">
        <f t="shared" si="51"/>
        <v>146146.62376435756</v>
      </c>
    </row>
    <row r="117" spans="1:35" x14ac:dyDescent="0.25">
      <c r="A117" s="18"/>
      <c r="B117" s="19"/>
    </row>
    <row r="118" spans="1:35" x14ac:dyDescent="0.25">
      <c r="A118" s="20" t="s">
        <v>15</v>
      </c>
    </row>
    <row r="119" spans="1:35" x14ac:dyDescent="0.25">
      <c r="A119" s="21" t="s">
        <v>16</v>
      </c>
    </row>
    <row r="120" spans="1:35" x14ac:dyDescent="0.25">
      <c r="A120" s="21" t="s">
        <v>17</v>
      </c>
    </row>
  </sheetData>
  <printOptions gridLines="1"/>
  <pageMargins left="0.33" right="0.33" top="0.33" bottom="0.33" header="0.3" footer="0.3"/>
  <pageSetup fitToHeight="99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Updated July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Jami Romero</cp:lastModifiedBy>
  <dcterms:created xsi:type="dcterms:W3CDTF">2022-03-31T16:49:27Z</dcterms:created>
  <dcterms:modified xsi:type="dcterms:W3CDTF">2026-07-22T13:41:07Z</dcterms:modified>
</cp:coreProperties>
</file>